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ZAVRŠNI_12-2026\"/>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F292" i="9" s="1"/>
  <c r="L292" i="9"/>
  <c r="E292" i="9"/>
  <c r="M291" i="9"/>
  <c r="L291" i="9"/>
  <c r="E291" i="9"/>
  <c r="M290" i="9"/>
  <c r="F290" i="9" s="1"/>
  <c r="B290" i="9" s="1"/>
  <c r="L290" i="9"/>
  <c r="E290" i="9"/>
  <c r="M289" i="9"/>
  <c r="L289" i="9"/>
  <c r="F289" i="9" s="1"/>
  <c r="E289" i="9"/>
  <c r="M288" i="9"/>
  <c r="F288" i="9" s="1"/>
  <c r="B288" i="9" s="1"/>
  <c r="L288" i="9"/>
  <c r="E288" i="9"/>
  <c r="M287" i="9"/>
  <c r="L287" i="9"/>
  <c r="F287" i="9" s="1"/>
  <c r="E287" i="9"/>
  <c r="M286" i="9"/>
  <c r="F286" i="9" s="1"/>
  <c r="B286" i="9" s="1"/>
  <c r="L286" i="9"/>
  <c r="E286" i="9"/>
  <c r="M285" i="9"/>
  <c r="L285" i="9"/>
  <c r="E285" i="9"/>
  <c r="M284" i="9"/>
  <c r="L284" i="9"/>
  <c r="F284" i="9"/>
  <c r="B284" i="9" s="1"/>
  <c r="E284" i="9"/>
  <c r="M283" i="9"/>
  <c r="L283" i="9"/>
  <c r="E283" i="9"/>
  <c r="M282" i="9"/>
  <c r="L282" i="9"/>
  <c r="E282" i="9"/>
  <c r="M281" i="9"/>
  <c r="L281" i="9"/>
  <c r="E281" i="9"/>
  <c r="M280" i="9"/>
  <c r="F280" i="9" s="1"/>
  <c r="L280" i="9"/>
  <c r="E280" i="9"/>
  <c r="M279" i="9"/>
  <c r="L279" i="9"/>
  <c r="F279" i="9" s="1"/>
  <c r="E279" i="9"/>
  <c r="M278" i="9"/>
  <c r="L278" i="9"/>
  <c r="E278" i="9"/>
  <c r="M277" i="9"/>
  <c r="L277" i="9"/>
  <c r="E277" i="9"/>
  <c r="M276" i="9"/>
  <c r="L276" i="9"/>
  <c r="F276" i="9"/>
  <c r="E276" i="9"/>
  <c r="M275" i="9"/>
  <c r="L275" i="9"/>
  <c r="E275" i="9"/>
  <c r="M274" i="9"/>
  <c r="F274" i="9" s="1"/>
  <c r="B274" i="9" s="1"/>
  <c r="L274" i="9"/>
  <c r="E274" i="9"/>
  <c r="M273" i="9"/>
  <c r="L273" i="9"/>
  <c r="E273" i="9"/>
  <c r="M272" i="9"/>
  <c r="F272" i="9" s="1"/>
  <c r="B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F262" i="9" s="1"/>
  <c r="B262" i="9" s="1"/>
  <c r="L262" i="9"/>
  <c r="E262" i="9"/>
  <c r="M261" i="9"/>
  <c r="L261" i="9"/>
  <c r="E261" i="9"/>
  <c r="M260" i="9"/>
  <c r="L260" i="9"/>
  <c r="F260" i="9"/>
  <c r="B260" i="9" s="1"/>
  <c r="E260" i="9"/>
  <c r="M259" i="9"/>
  <c r="L259" i="9"/>
  <c r="E259" i="9"/>
  <c r="M258" i="9"/>
  <c r="L258" i="9"/>
  <c r="F258" i="9" s="1"/>
  <c r="B258" i="9" s="1"/>
  <c r="E258" i="9"/>
  <c r="M257" i="9"/>
  <c r="L257" i="9"/>
  <c r="E257" i="9"/>
  <c r="M256" i="9"/>
  <c r="F256" i="9" s="1"/>
  <c r="L256" i="9"/>
  <c r="E256" i="9"/>
  <c r="M255" i="9"/>
  <c r="L255" i="9"/>
  <c r="E255" i="9"/>
  <c r="M254" i="9"/>
  <c r="L254" i="9"/>
  <c r="E254" i="9"/>
  <c r="M253" i="9"/>
  <c r="L253" i="9"/>
  <c r="F253" i="9" s="1"/>
  <c r="E253" i="9"/>
  <c r="M252" i="9"/>
  <c r="F252" i="9" s="1"/>
  <c r="L252" i="9"/>
  <c r="E252" i="9"/>
  <c r="M251" i="9"/>
  <c r="L251" i="9"/>
  <c r="E251" i="9"/>
  <c r="M250" i="9"/>
  <c r="F250" i="9" s="1"/>
  <c r="B250" i="9" s="1"/>
  <c r="L250" i="9"/>
  <c r="E250" i="9"/>
  <c r="M249" i="9"/>
  <c r="L249" i="9"/>
  <c r="E249" i="9"/>
  <c r="M248" i="9"/>
  <c r="F248" i="9" s="1"/>
  <c r="B248" i="9" s="1"/>
  <c r="L248" i="9"/>
  <c r="E248" i="9"/>
  <c r="M247" i="9"/>
  <c r="L247" i="9"/>
  <c r="E247" i="9"/>
  <c r="M246" i="9"/>
  <c r="L246" i="9"/>
  <c r="E246" i="9"/>
  <c r="M245" i="9"/>
  <c r="L245" i="9"/>
  <c r="E245" i="9"/>
  <c r="M244" i="9"/>
  <c r="L244" i="9"/>
  <c r="F244" i="9"/>
  <c r="E244" i="9"/>
  <c r="M243" i="9"/>
  <c r="L243" i="9"/>
  <c r="E243" i="9"/>
  <c r="M242" i="9"/>
  <c r="F242" i="9" s="1"/>
  <c r="B242" i="9" s="1"/>
  <c r="L242" i="9"/>
  <c r="E242" i="9"/>
  <c r="M241" i="9"/>
  <c r="L241" i="9"/>
  <c r="E241" i="9"/>
  <c r="M240" i="9"/>
  <c r="L240" i="9"/>
  <c r="F240" i="9"/>
  <c r="B240" i="9" s="1"/>
  <c r="E240" i="9"/>
  <c r="M239" i="9"/>
  <c r="L239" i="9"/>
  <c r="F239" i="9" s="1"/>
  <c r="E239" i="9"/>
  <c r="M238" i="9"/>
  <c r="L238" i="9"/>
  <c r="F238" i="9"/>
  <c r="E238" i="9"/>
  <c r="B238" i="9"/>
  <c r="M237" i="9"/>
  <c r="L237" i="9"/>
  <c r="E237" i="9"/>
  <c r="M236" i="9"/>
  <c r="L236" i="9"/>
  <c r="E236" i="9"/>
  <c r="M235" i="9"/>
  <c r="L235" i="9"/>
  <c r="E235" i="9"/>
  <c r="M234" i="9"/>
  <c r="L234" i="9"/>
  <c r="F234" i="9" s="1"/>
  <c r="B234" i="9" s="1"/>
  <c r="E234" i="9"/>
  <c r="M233" i="9"/>
  <c r="L233" i="9"/>
  <c r="E233" i="9"/>
  <c r="M232" i="9"/>
  <c r="F232" i="9" s="1"/>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G163" i="9"/>
  <c r="F163" i="9"/>
  <c r="H162" i="9"/>
  <c r="G162" i="9"/>
  <c r="F162" i="9"/>
  <c r="H161" i="9"/>
  <c r="G161" i="9"/>
  <c r="E161" i="9" s="1"/>
  <c r="B161" i="9" s="1"/>
  <c r="F161" i="9"/>
  <c r="H160" i="9"/>
  <c r="E160" i="9" s="1"/>
  <c r="B160" i="9" s="1"/>
  <c r="G160" i="9"/>
  <c r="F160" i="9"/>
  <c r="H159" i="9"/>
  <c r="E159" i="9" s="1"/>
  <c r="B159" i="9" s="1"/>
  <c r="G159" i="9"/>
  <c r="F159" i="9"/>
  <c r="H158" i="9"/>
  <c r="E158" i="9" s="1"/>
  <c r="B158" i="9" s="1"/>
  <c r="G158" i="9"/>
  <c r="F158" i="9"/>
  <c r="H157" i="9"/>
  <c r="G157" i="9"/>
  <c r="F157" i="9"/>
  <c r="F156" i="9"/>
  <c r="H155" i="9"/>
  <c r="G155" i="9"/>
  <c r="F155" i="9"/>
  <c r="H154" i="9"/>
  <c r="G154" i="9"/>
  <c r="F154" i="9"/>
  <c r="H153" i="9"/>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G147" i="9"/>
  <c r="F147" i="9"/>
  <c r="H146" i="9"/>
  <c r="G146" i="9"/>
  <c r="F146" i="9"/>
  <c r="H145" i="9"/>
  <c r="G145" i="9"/>
  <c r="F145" i="9"/>
  <c r="H144" i="9"/>
  <c r="E144" i="9" s="1"/>
  <c r="B144" i="9" s="1"/>
  <c r="G144" i="9"/>
  <c r="F144" i="9"/>
  <c r="H143" i="9"/>
  <c r="G143" i="9"/>
  <c r="F143" i="9"/>
  <c r="H142" i="9"/>
  <c r="G142" i="9"/>
  <c r="F142" i="9"/>
  <c r="H141" i="9"/>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G131" i="9"/>
  <c r="F131" i="9"/>
  <c r="H130" i="9"/>
  <c r="G130" i="9"/>
  <c r="F130" i="9"/>
  <c r="H129" i="9"/>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G105" i="9"/>
  <c r="E105" i="9" s="1"/>
  <c r="B105" i="9" s="1"/>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G92" i="9"/>
  <c r="F92" i="9"/>
  <c r="E92" i="9"/>
  <c r="B92" i="9" s="1"/>
  <c r="H91" i="9"/>
  <c r="E91" i="9" s="1"/>
  <c r="B91" i="9" s="1"/>
  <c r="G91" i="9"/>
  <c r="F91" i="9"/>
  <c r="H90" i="9"/>
  <c r="E90" i="9" s="1"/>
  <c r="B90" i="9" s="1"/>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G83" i="9"/>
  <c r="F83" i="9"/>
  <c r="E83" i="9"/>
  <c r="B83" i="9" s="1"/>
  <c r="H82" i="9"/>
  <c r="G82" i="9"/>
  <c r="E82" i="9" s="1"/>
  <c r="B82" i="9" s="1"/>
  <c r="F82" i="9"/>
  <c r="H81" i="9"/>
  <c r="G81" i="9"/>
  <c r="F81" i="9"/>
  <c r="H80" i="9"/>
  <c r="E80" i="9" s="1"/>
  <c r="B80" i="9" s="1"/>
  <c r="G80" i="9"/>
  <c r="F80" i="9"/>
  <c r="H79" i="9"/>
  <c r="E79" i="9" s="1"/>
  <c r="B79" i="9" s="1"/>
  <c r="G79" i="9"/>
  <c r="F79" i="9"/>
  <c r="H78" i="9"/>
  <c r="E78" i="9" s="1"/>
  <c r="B78" i="9" s="1"/>
  <c r="G78" i="9"/>
  <c r="F78" i="9"/>
  <c r="H77" i="9"/>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E68" i="9"/>
  <c r="B68" i="9" s="1"/>
  <c r="H67" i="9"/>
  <c r="E67" i="9" s="1"/>
  <c r="B67" i="9" s="1"/>
  <c r="G67" i="9"/>
  <c r="F67" i="9"/>
  <c r="H66" i="9"/>
  <c r="E66" i="9" s="1"/>
  <c r="B66" i="9" s="1"/>
  <c r="G66" i="9"/>
  <c r="F66" i="9"/>
  <c r="H65" i="9"/>
  <c r="G65" i="9"/>
  <c r="F65" i="9"/>
  <c r="H64" i="9"/>
  <c r="E64" i="9" s="1"/>
  <c r="B64" i="9" s="1"/>
  <c r="G64" i="9"/>
  <c r="F64" i="9"/>
  <c r="H63" i="9"/>
  <c r="G63" i="9"/>
  <c r="F63" i="9"/>
  <c r="H62" i="9"/>
  <c r="G62" i="9"/>
  <c r="F62" i="9"/>
  <c r="H61" i="9"/>
  <c r="G61" i="9"/>
  <c r="F61" i="9"/>
  <c r="H60" i="9"/>
  <c r="E60" i="9" s="1"/>
  <c r="B60" i="9" s="1"/>
  <c r="G60" i="9"/>
  <c r="F60" i="9"/>
  <c r="H59" i="9"/>
  <c r="G59" i="9"/>
  <c r="F59" i="9"/>
  <c r="H58" i="9"/>
  <c r="G58" i="9"/>
  <c r="F58" i="9"/>
  <c r="H57" i="9"/>
  <c r="G57" i="9"/>
  <c r="E57" i="9" s="1"/>
  <c r="B57" i="9" s="1"/>
  <c r="F57" i="9"/>
  <c r="H56" i="9"/>
  <c r="G56" i="9"/>
  <c r="F56" i="9"/>
  <c r="H55" i="9"/>
  <c r="G55" i="9"/>
  <c r="F55" i="9"/>
  <c r="E55" i="9"/>
  <c r="B55" i="9" s="1"/>
  <c r="H54" i="9"/>
  <c r="E54" i="9" s="1"/>
  <c r="B54" i="9" s="1"/>
  <c r="G54" i="9"/>
  <c r="F54" i="9"/>
  <c r="H53" i="9"/>
  <c r="E53" i="9" s="1"/>
  <c r="B53" i="9" s="1"/>
  <c r="G53" i="9"/>
  <c r="F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s="1"/>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E32" i="9"/>
  <c r="B32" i="9" s="1"/>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D92" i="8"/>
  <c r="D87" i="8"/>
  <c r="C1664" i="1" s="1"/>
  <c r="H1664" i="1" s="1"/>
  <c r="D82" i="8"/>
  <c r="D77" i="8"/>
  <c r="D72" i="8"/>
  <c r="D67" i="8"/>
  <c r="D62" i="8"/>
  <c r="D57" i="8"/>
  <c r="D52" i="8"/>
  <c r="D46" i="8"/>
  <c r="D37" i="8"/>
  <c r="D27" i="8"/>
  <c r="D25" i="8" s="1"/>
  <c r="C1602" i="1" s="1"/>
  <c r="H1602" i="1" s="1"/>
  <c r="D18" i="8"/>
  <c r="D8" i="8"/>
  <c r="E44" i="7"/>
  <c r="I36" i="3" s="1"/>
  <c r="D44" i="7"/>
  <c r="E39" i="7"/>
  <c r="E38" i="7" s="1"/>
  <c r="I35" i="3" s="1"/>
  <c r="D39" i="7"/>
  <c r="E30" i="7"/>
  <c r="D1563" i="1" s="1"/>
  <c r="D30" i="7"/>
  <c r="E23" i="7"/>
  <c r="D23" i="7"/>
  <c r="E14" i="7"/>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6" i="6"/>
  <c r="F105" i="6"/>
  <c r="F104" i="6"/>
  <c r="F103" i="6"/>
  <c r="F102" i="6"/>
  <c r="F101" i="6"/>
  <c r="F100" i="6"/>
  <c r="E99" i="6"/>
  <c r="D99" i="6"/>
  <c r="F99" i="6" s="1"/>
  <c r="F98" i="6"/>
  <c r="F97" i="6"/>
  <c r="F96" i="6"/>
  <c r="F95" i="6"/>
  <c r="E94" i="6"/>
  <c r="E89" i="6" s="1"/>
  <c r="D1485"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E633" i="4"/>
  <c r="D633" i="4"/>
  <c r="F633" i="4" s="1"/>
  <c r="F632" i="4"/>
  <c r="F631" i="4"/>
  <c r="E630" i="4"/>
  <c r="D630" i="4"/>
  <c r="F630" i="4" s="1"/>
  <c r="D629" i="4"/>
  <c r="F629" i="4" s="1"/>
  <c r="F628" i="4"/>
  <c r="F627" i="4"/>
  <c r="F626" i="4"/>
  <c r="F625" i="4"/>
  <c r="F624" i="4"/>
  <c r="F623" i="4"/>
  <c r="F622" i="4"/>
  <c r="E621" i="4"/>
  <c r="D621" i="4"/>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D584" i="4"/>
  <c r="F583" i="4"/>
  <c r="F582" i="4"/>
  <c r="E581" i="4"/>
  <c r="D581" i="4"/>
  <c r="F581" i="4" s="1"/>
  <c r="F580" i="4"/>
  <c r="F579" i="4"/>
  <c r="E578" i="4"/>
  <c r="D572" i="1" s="1"/>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0" i="1" s="1"/>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F480" i="4" s="1"/>
  <c r="F478" i="4"/>
  <c r="F477" i="4"/>
  <c r="E476" i="4"/>
  <c r="D470" i="1" s="1"/>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2" i="1" s="1"/>
  <c r="D427" i="4"/>
  <c r="E426" i="4"/>
  <c r="D421" i="1" s="1"/>
  <c r="D426" i="4"/>
  <c r="D647" i="4" s="1"/>
  <c r="F421" i="4"/>
  <c r="F420" i="4"/>
  <c r="F419" i="4"/>
  <c r="F416" i="4"/>
  <c r="F415" i="4"/>
  <c r="F414" i="4"/>
  <c r="F413" i="4"/>
  <c r="E412" i="4"/>
  <c r="D407" i="1" s="1"/>
  <c r="D412" i="4"/>
  <c r="F412" i="4" s="1"/>
  <c r="F411" i="4"/>
  <c r="E410" i="4"/>
  <c r="D410" i="4"/>
  <c r="F410" i="4" s="1"/>
  <c r="F409" i="4"/>
  <c r="F408" i="4"/>
  <c r="E407" i="4"/>
  <c r="E406" i="4" s="1"/>
  <c r="D401" i="1"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57" i="1" s="1"/>
  <c r="D362" i="4"/>
  <c r="F362" i="4" s="1"/>
  <c r="F359" i="4"/>
  <c r="E358" i="4"/>
  <c r="D358" i="4"/>
  <c r="F358" i="4" s="1"/>
  <c r="F357" i="4"/>
  <c r="F356" i="4"/>
  <c r="E355" i="4"/>
  <c r="E354" i="4" s="1"/>
  <c r="D349" i="1" s="1"/>
  <c r="D355" i="4"/>
  <c r="F355" i="4" s="1"/>
  <c r="D354" i="4"/>
  <c r="F354" i="4" s="1"/>
  <c r="F353" i="4"/>
  <c r="F352" i="4"/>
  <c r="F351" i="4"/>
  <c r="F350" i="4"/>
  <c r="E349" i="4"/>
  <c r="D344" i="1" s="1"/>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E309" i="4"/>
  <c r="D304" i="1"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0" i="1" s="1"/>
  <c r="D274" i="4"/>
  <c r="F274" i="4" s="1"/>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31" i="4"/>
  <c r="F231" i="4" s="1"/>
  <c r="F229" i="4"/>
  <c r="F228" i="4"/>
  <c r="F227" i="4"/>
  <c r="F226" i="4"/>
  <c r="E225" i="4"/>
  <c r="D221" i="1" s="1"/>
  <c r="D225" i="4"/>
  <c r="F225" i="4" s="1"/>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5" i="4" s="1"/>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41" i="4" s="1"/>
  <c r="F139" i="4"/>
  <c r="F138" i="4"/>
  <c r="F137" i="4"/>
  <c r="F136" i="4"/>
  <c r="E135" i="4"/>
  <c r="E134" i="4" s="1"/>
  <c r="D135" i="4"/>
  <c r="D134" i="4"/>
  <c r="F133" i="4"/>
  <c r="F132" i="4"/>
  <c r="F131" i="4"/>
  <c r="F130" i="4"/>
  <c r="E129" i="4"/>
  <c r="D125" i="1" s="1"/>
  <c r="D129" i="4"/>
  <c r="F129" i="4" s="1"/>
  <c r="F128" i="4"/>
  <c r="F127" i="4"/>
  <c r="E126" i="4"/>
  <c r="D126" i="4"/>
  <c r="D125" i="4"/>
  <c r="F124" i="4"/>
  <c r="F123" i="4"/>
  <c r="F122" i="4"/>
  <c r="F121" i="4"/>
  <c r="E120" i="4"/>
  <c r="D116" i="1"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D82" i="4"/>
  <c r="F81" i="4"/>
  <c r="F80" i="4"/>
  <c r="F79" i="4"/>
  <c r="F78" i="4"/>
  <c r="E77" i="4"/>
  <c r="D73" i="1" s="1"/>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4" i="1" s="1"/>
  <c r="D58" i="4"/>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D1579" i="1"/>
  <c r="C1579" i="1"/>
  <c r="D1578" i="1"/>
  <c r="C1578" i="1"/>
  <c r="D1577" i="1"/>
  <c r="C1577" i="1"/>
  <c r="D1576" i="1"/>
  <c r="C1576" i="1"/>
  <c r="D1575" i="1"/>
  <c r="C1575" i="1"/>
  <c r="D1574" i="1"/>
  <c r="C1574" i="1"/>
  <c r="D1573" i="1"/>
  <c r="C1573" i="1"/>
  <c r="C1572" i="1"/>
  <c r="D1570" i="1"/>
  <c r="C1570" i="1"/>
  <c r="D1569" i="1"/>
  <c r="C1569" i="1"/>
  <c r="J1569" i="1" s="1"/>
  <c r="D1568" i="1"/>
  <c r="C1568" i="1"/>
  <c r="D1567" i="1"/>
  <c r="C1567" i="1"/>
  <c r="D1566" i="1"/>
  <c r="C1566" i="1"/>
  <c r="D1565" i="1"/>
  <c r="C1565" i="1"/>
  <c r="D1564" i="1"/>
  <c r="C1564" i="1"/>
  <c r="C1563" i="1"/>
  <c r="D1562" i="1"/>
  <c r="C1562" i="1"/>
  <c r="D1561" i="1"/>
  <c r="C1561" i="1"/>
  <c r="J1561" i="1" s="1"/>
  <c r="D1560" i="1"/>
  <c r="C1560" i="1"/>
  <c r="D1559" i="1"/>
  <c r="C1559" i="1"/>
  <c r="D1558" i="1"/>
  <c r="C1558" i="1"/>
  <c r="D1557" i="1"/>
  <c r="C1557" i="1"/>
  <c r="J1557" i="1" s="1"/>
  <c r="D1556" i="1"/>
  <c r="C1556" i="1"/>
  <c r="D1554" i="1"/>
  <c r="C1554" i="1"/>
  <c r="D1553" i="1"/>
  <c r="C1553" i="1"/>
  <c r="D1552" i="1"/>
  <c r="C1552" i="1"/>
  <c r="D1551" i="1"/>
  <c r="C1551" i="1"/>
  <c r="D1550" i="1"/>
  <c r="C1550" i="1"/>
  <c r="D1549" i="1"/>
  <c r="C1549" i="1"/>
  <c r="J1549" i="1" s="1"/>
  <c r="D1548" i="1"/>
  <c r="C1548" i="1"/>
  <c r="D1547" i="1"/>
  <c r="C1547" i="1"/>
  <c r="D1546" i="1"/>
  <c r="C1546" i="1"/>
  <c r="D1545" i="1"/>
  <c r="C1545" i="1"/>
  <c r="J1545" i="1" s="1"/>
  <c r="D1544" i="1"/>
  <c r="C1544" i="1"/>
  <c r="D1543" i="1"/>
  <c r="C1543" i="1"/>
  <c r="J1543" i="1" s="1"/>
  <c r="D1542" i="1"/>
  <c r="C1542" i="1"/>
  <c r="D1541" i="1"/>
  <c r="C1541" i="1"/>
  <c r="D1540" i="1"/>
  <c r="C1540" i="1"/>
  <c r="D1536" i="1"/>
  <c r="C1536" i="1"/>
  <c r="D1535" i="1"/>
  <c r="C1535" i="1"/>
  <c r="H1535" i="1" s="1"/>
  <c r="D1534" i="1"/>
  <c r="C1534" i="1"/>
  <c r="D1533" i="1"/>
  <c r="C1533" i="1"/>
  <c r="D1532" i="1"/>
  <c r="C1532" i="1"/>
  <c r="H1532" i="1" s="1"/>
  <c r="D1531" i="1"/>
  <c r="C1531" i="1"/>
  <c r="H1531" i="1" s="1"/>
  <c r="D1530" i="1"/>
  <c r="C1530" i="1"/>
  <c r="D1529" i="1"/>
  <c r="C1529" i="1"/>
  <c r="H1529" i="1" s="1"/>
  <c r="D1528" i="1"/>
  <c r="C1528" i="1"/>
  <c r="D1527" i="1"/>
  <c r="C1527" i="1"/>
  <c r="D1526" i="1"/>
  <c r="C1526" i="1"/>
  <c r="H1526" i="1" s="1"/>
  <c r="D1525" i="1"/>
  <c r="C1525" i="1"/>
  <c r="H1525" i="1" s="1"/>
  <c r="D1524" i="1"/>
  <c r="C1524" i="1"/>
  <c r="D1523" i="1"/>
  <c r="C1523" i="1"/>
  <c r="H1523" i="1" s="1"/>
  <c r="D1522" i="1"/>
  <c r="C1522" i="1"/>
  <c r="D1521" i="1"/>
  <c r="C1521" i="1"/>
  <c r="D1520" i="1"/>
  <c r="C1520" i="1"/>
  <c r="H1520" i="1" s="1"/>
  <c r="D1519" i="1"/>
  <c r="C1519" i="1"/>
  <c r="H1519" i="1" s="1"/>
  <c r="D1518" i="1"/>
  <c r="C1518" i="1"/>
  <c r="D1517" i="1"/>
  <c r="C1517" i="1"/>
  <c r="H1517" i="1" s="1"/>
  <c r="D1516" i="1"/>
  <c r="C1516" i="1"/>
  <c r="H1516" i="1" s="1"/>
  <c r="D1515" i="1"/>
  <c r="C1515" i="1"/>
  <c r="D1514" i="1"/>
  <c r="C1514" i="1"/>
  <c r="H1514" i="1" s="1"/>
  <c r="D1513" i="1"/>
  <c r="C1513" i="1"/>
  <c r="H1513" i="1" s="1"/>
  <c r="D1512" i="1"/>
  <c r="C1512" i="1"/>
  <c r="D1511" i="1"/>
  <c r="C1511" i="1"/>
  <c r="H1511" i="1" s="1"/>
  <c r="D1509" i="1"/>
  <c r="C1509" i="1"/>
  <c r="D1508" i="1"/>
  <c r="C1508" i="1"/>
  <c r="H1508" i="1" s="1"/>
  <c r="D1507" i="1"/>
  <c r="C1507" i="1"/>
  <c r="H1507" i="1" s="1"/>
  <c r="D1506" i="1"/>
  <c r="C1506" i="1"/>
  <c r="D1505" i="1"/>
  <c r="C1505" i="1"/>
  <c r="H1505" i="1" s="1"/>
  <c r="D1504" i="1"/>
  <c r="C1504" i="1"/>
  <c r="H1504" i="1" s="1"/>
  <c r="D1503" i="1"/>
  <c r="C1503" i="1"/>
  <c r="D1502" i="1"/>
  <c r="C1502" i="1"/>
  <c r="H1502" i="1" s="1"/>
  <c r="D1501" i="1"/>
  <c r="C1501" i="1"/>
  <c r="H1501" i="1" s="1"/>
  <c r="D1500" i="1"/>
  <c r="C1500" i="1"/>
  <c r="D1499" i="1"/>
  <c r="C1499" i="1"/>
  <c r="H1499" i="1" s="1"/>
  <c r="D1498" i="1"/>
  <c r="C1498" i="1"/>
  <c r="H1498" i="1" s="1"/>
  <c r="D1497" i="1"/>
  <c r="C1497" i="1"/>
  <c r="D1496" i="1"/>
  <c r="C1496" i="1"/>
  <c r="H1496" i="1" s="1"/>
  <c r="D1495" i="1"/>
  <c r="C1495" i="1"/>
  <c r="H1495" i="1" s="1"/>
  <c r="D1494" i="1"/>
  <c r="C1494" i="1"/>
  <c r="D1493" i="1"/>
  <c r="C1493" i="1"/>
  <c r="H1493" i="1" s="1"/>
  <c r="D1492" i="1"/>
  <c r="C1492" i="1"/>
  <c r="H1492" i="1" s="1"/>
  <c r="D1491" i="1"/>
  <c r="C1491" i="1"/>
  <c r="D1490" i="1"/>
  <c r="C1490" i="1"/>
  <c r="H1490" i="1" s="1"/>
  <c r="D1489" i="1"/>
  <c r="C1489" i="1"/>
  <c r="H1489" i="1" s="1"/>
  <c r="D1488" i="1"/>
  <c r="C1488" i="1"/>
  <c r="D1487" i="1"/>
  <c r="C1487" i="1"/>
  <c r="H1487" i="1" s="1"/>
  <c r="D1486" i="1"/>
  <c r="C1486" i="1"/>
  <c r="H1486" i="1" s="1"/>
  <c r="D1484" i="1"/>
  <c r="C1484" i="1"/>
  <c r="H1484" i="1" s="1"/>
  <c r="D1483" i="1"/>
  <c r="C1483" i="1"/>
  <c r="H1483" i="1" s="1"/>
  <c r="D1482" i="1"/>
  <c r="C1482" i="1"/>
  <c r="D1481" i="1"/>
  <c r="C1481" i="1"/>
  <c r="H1481" i="1" s="1"/>
  <c r="D1480" i="1"/>
  <c r="C1480" i="1"/>
  <c r="H1480" i="1" s="1"/>
  <c r="D1479" i="1"/>
  <c r="C1479" i="1"/>
  <c r="D1478" i="1"/>
  <c r="C1478" i="1"/>
  <c r="H1478" i="1" s="1"/>
  <c r="D1477" i="1"/>
  <c r="C1477" i="1"/>
  <c r="H1477" i="1" s="1"/>
  <c r="D1476" i="1"/>
  <c r="C1476" i="1"/>
  <c r="D1475" i="1"/>
  <c r="C1475" i="1"/>
  <c r="H1475" i="1" s="1"/>
  <c r="D1474" i="1"/>
  <c r="C1474" i="1"/>
  <c r="H1474" i="1" s="1"/>
  <c r="D1473" i="1"/>
  <c r="C1473" i="1"/>
  <c r="H1473" i="1" s="1"/>
  <c r="D1472" i="1"/>
  <c r="C1472" i="1"/>
  <c r="H1472" i="1" s="1"/>
  <c r="D1471" i="1"/>
  <c r="C1471" i="1"/>
  <c r="H1471" i="1" s="1"/>
  <c r="D1470" i="1"/>
  <c r="C1470" i="1"/>
  <c r="D1469" i="1"/>
  <c r="C1469" i="1"/>
  <c r="H1469" i="1" s="1"/>
  <c r="D1468" i="1"/>
  <c r="C1468" i="1"/>
  <c r="H1468" i="1" s="1"/>
  <c r="D1467" i="1"/>
  <c r="C1467" i="1"/>
  <c r="H1467" i="1" s="1"/>
  <c r="D1466" i="1"/>
  <c r="C1466" i="1"/>
  <c r="H1466" i="1" s="1"/>
  <c r="D1465" i="1"/>
  <c r="C1465" i="1"/>
  <c r="H1465" i="1" s="1"/>
  <c r="D1464" i="1"/>
  <c r="C1464" i="1"/>
  <c r="D1463" i="1"/>
  <c r="C1463" i="1"/>
  <c r="H1463" i="1" s="1"/>
  <c r="D1462" i="1"/>
  <c r="C1462" i="1"/>
  <c r="H1462" i="1" s="1"/>
  <c r="D1461" i="1"/>
  <c r="C1461" i="1"/>
  <c r="H1461" i="1" s="1"/>
  <c r="D1460" i="1"/>
  <c r="C1460" i="1"/>
  <c r="H1460" i="1" s="1"/>
  <c r="D1459" i="1"/>
  <c r="C1459" i="1"/>
  <c r="H1459" i="1" s="1"/>
  <c r="D1458" i="1"/>
  <c r="C1458" i="1"/>
  <c r="D1457" i="1"/>
  <c r="C1457" i="1"/>
  <c r="H1457" i="1" s="1"/>
  <c r="D1456" i="1"/>
  <c r="C1456" i="1"/>
  <c r="H1456" i="1" s="1"/>
  <c r="D1455" i="1"/>
  <c r="C1455" i="1"/>
  <c r="H1455" i="1" s="1"/>
  <c r="D1454" i="1"/>
  <c r="C1454" i="1"/>
  <c r="H1454" i="1" s="1"/>
  <c r="D1453" i="1"/>
  <c r="C1453" i="1"/>
  <c r="H1453" i="1" s="1"/>
  <c r="D1452" i="1"/>
  <c r="C1452" i="1"/>
  <c r="D1451" i="1"/>
  <c r="C1451" i="1"/>
  <c r="H1451" i="1" s="1"/>
  <c r="D1450" i="1"/>
  <c r="C1450" i="1"/>
  <c r="H1450" i="1" s="1"/>
  <c r="D1449" i="1"/>
  <c r="C1449" i="1"/>
  <c r="H1449" i="1" s="1"/>
  <c r="D1448" i="1"/>
  <c r="C1448" i="1"/>
  <c r="H1448" i="1" s="1"/>
  <c r="D1447" i="1"/>
  <c r="C1447" i="1"/>
  <c r="H1447" i="1" s="1"/>
  <c r="D1446" i="1"/>
  <c r="C1446" i="1"/>
  <c r="D1445" i="1"/>
  <c r="C1445" i="1"/>
  <c r="H1445" i="1" s="1"/>
  <c r="D1444" i="1"/>
  <c r="C1444" i="1"/>
  <c r="H1444" i="1" s="1"/>
  <c r="D1443" i="1"/>
  <c r="C1443" i="1"/>
  <c r="H1443" i="1" s="1"/>
  <c r="D1442" i="1"/>
  <c r="C1442" i="1"/>
  <c r="H1442" i="1" s="1"/>
  <c r="D1441" i="1"/>
  <c r="C1441" i="1"/>
  <c r="H1441" i="1" s="1"/>
  <c r="D1440" i="1"/>
  <c r="C1440" i="1"/>
  <c r="D1439" i="1"/>
  <c r="C1439" i="1"/>
  <c r="H1439" i="1" s="1"/>
  <c r="D1438" i="1"/>
  <c r="C1438" i="1"/>
  <c r="H1438" i="1" s="1"/>
  <c r="D1437" i="1"/>
  <c r="C1437" i="1"/>
  <c r="H1437" i="1" s="1"/>
  <c r="D1436" i="1"/>
  <c r="C1436" i="1"/>
  <c r="H1436" i="1" s="1"/>
  <c r="D1435" i="1"/>
  <c r="C1435" i="1"/>
  <c r="H1435" i="1" s="1"/>
  <c r="D1434" i="1"/>
  <c r="C1434" i="1"/>
  <c r="D1433" i="1"/>
  <c r="C1433" i="1"/>
  <c r="H1433" i="1" s="1"/>
  <c r="D1432" i="1"/>
  <c r="C1432" i="1"/>
  <c r="H1432" i="1" s="1"/>
  <c r="D1431" i="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D1355" i="1"/>
  <c r="C1355" i="1"/>
  <c r="H1355" i="1" s="1"/>
  <c r="D1354" i="1"/>
  <c r="C1354" i="1"/>
  <c r="H1354" i="1" s="1"/>
  <c r="D1353" i="1"/>
  <c r="C1353" i="1"/>
  <c r="H1353" i="1" s="1"/>
  <c r="D1352" i="1"/>
  <c r="C1352" i="1"/>
  <c r="H1352" i="1" s="1"/>
  <c r="D1351" i="1"/>
  <c r="C1351" i="1"/>
  <c r="H1351" i="1" s="1"/>
  <c r="D1350" i="1"/>
  <c r="C1350" i="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D1340" i="1"/>
  <c r="C1340" i="1"/>
  <c r="D1339" i="1"/>
  <c r="C1339" i="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D1328" i="1"/>
  <c r="C1328" i="1"/>
  <c r="H1328" i="1" s="1"/>
  <c r="D1327" i="1"/>
  <c r="C1327" i="1"/>
  <c r="H1327" i="1" s="1"/>
  <c r="D1326" i="1"/>
  <c r="C1326" i="1"/>
  <c r="H1326" i="1" s="1"/>
  <c r="D1325" i="1"/>
  <c r="C1325" i="1"/>
  <c r="H1325" i="1" s="1"/>
  <c r="D1324" i="1"/>
  <c r="C1324" i="1"/>
  <c r="H1324" i="1" s="1"/>
  <c r="D1323" i="1"/>
  <c r="C1323" i="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D1304" i="1"/>
  <c r="C1304" i="1"/>
  <c r="D1303" i="1"/>
  <c r="C1303" i="1"/>
  <c r="D1302" i="1"/>
  <c r="C1302" i="1"/>
  <c r="H1302" i="1" s="1"/>
  <c r="D1301" i="1"/>
  <c r="C1301" i="1"/>
  <c r="H1301" i="1" s="1"/>
  <c r="C1300" i="1"/>
  <c r="D1299" i="1"/>
  <c r="C1299" i="1"/>
  <c r="H1299" i="1" s="1"/>
  <c r="D1298" i="1"/>
  <c r="C1298" i="1"/>
  <c r="H1298" i="1" s="1"/>
  <c r="D1297" i="1"/>
  <c r="C1297" i="1"/>
  <c r="D1296" i="1"/>
  <c r="C1296" i="1"/>
  <c r="H1296" i="1" s="1"/>
  <c r="D1295" i="1"/>
  <c r="C1295" i="1"/>
  <c r="H1295" i="1" s="1"/>
  <c r="D1294" i="1"/>
  <c r="C1294" i="1"/>
  <c r="H1294" i="1" s="1"/>
  <c r="D1293" i="1"/>
  <c r="C1293" i="1"/>
  <c r="H1293" i="1" s="1"/>
  <c r="D1292" i="1"/>
  <c r="C1292" i="1"/>
  <c r="H1292" i="1" s="1"/>
  <c r="D1291" i="1"/>
  <c r="C1291" i="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D1280" i="1"/>
  <c r="C1280" i="1"/>
  <c r="H1280" i="1" s="1"/>
  <c r="D1279" i="1"/>
  <c r="C1279" i="1"/>
  <c r="D1277" i="1"/>
  <c r="C1277" i="1"/>
  <c r="H1277" i="1" s="1"/>
  <c r="D1276" i="1"/>
  <c r="C1276" i="1"/>
  <c r="H1276" i="1" s="1"/>
  <c r="D1275" i="1"/>
  <c r="C1275" i="1"/>
  <c r="H1275" i="1" s="1"/>
  <c r="D1274" i="1"/>
  <c r="C1274" i="1"/>
  <c r="D1273" i="1"/>
  <c r="C1273" i="1"/>
  <c r="D1272" i="1"/>
  <c r="C1272" i="1"/>
  <c r="H1272" i="1" s="1"/>
  <c r="D1271" i="1"/>
  <c r="C1271" i="1"/>
  <c r="H1271" i="1" s="1"/>
  <c r="D1270" i="1"/>
  <c r="C1270" i="1"/>
  <c r="H1270" i="1" s="1"/>
  <c r="D1269" i="1"/>
  <c r="C1269" i="1"/>
  <c r="H1269" i="1" s="1"/>
  <c r="D1268" i="1"/>
  <c r="D1267" i="1"/>
  <c r="C1267" i="1"/>
  <c r="D1266" i="1"/>
  <c r="C1266" i="1"/>
  <c r="D1265" i="1"/>
  <c r="C1265" i="1"/>
  <c r="C1264" i="1"/>
  <c r="D1263" i="1"/>
  <c r="C1263" i="1"/>
  <c r="H1263" i="1" s="1"/>
  <c r="D1262" i="1"/>
  <c r="C1262" i="1"/>
  <c r="D1261" i="1"/>
  <c r="C1261" i="1"/>
  <c r="C1260" i="1"/>
  <c r="D1258" i="1"/>
  <c r="C1258" i="1"/>
  <c r="H1258" i="1" s="1"/>
  <c r="D1257" i="1"/>
  <c r="C1257" i="1"/>
  <c r="H1257" i="1" s="1"/>
  <c r="C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D1234" i="1"/>
  <c r="C1234" i="1"/>
  <c r="H1234" i="1" s="1"/>
  <c r="D1233" i="1"/>
  <c r="C1233" i="1"/>
  <c r="H1233" i="1" s="1"/>
  <c r="D1232" i="1"/>
  <c r="C1232" i="1"/>
  <c r="D1231" i="1"/>
  <c r="C1231" i="1"/>
  <c r="H1231" i="1" s="1"/>
  <c r="D1230" i="1"/>
  <c r="C1230" i="1"/>
  <c r="H1230" i="1" s="1"/>
  <c r="D1229" i="1"/>
  <c r="C1229" i="1"/>
  <c r="H1229" i="1" s="1"/>
  <c r="D1228" i="1"/>
  <c r="C1228" i="1"/>
  <c r="H1228" i="1" s="1"/>
  <c r="D1227" i="1"/>
  <c r="C1227" i="1"/>
  <c r="H1227" i="1" s="1"/>
  <c r="D1226" i="1"/>
  <c r="C1226" i="1"/>
  <c r="H1226" i="1" s="1"/>
  <c r="D1225" i="1"/>
  <c r="C1225" i="1"/>
  <c r="H1225" i="1" s="1"/>
  <c r="C1224" i="1"/>
  <c r="D1222" i="1"/>
  <c r="C1222" i="1"/>
  <c r="H1222" i="1" s="1"/>
  <c r="D1221" i="1"/>
  <c r="C1221" i="1"/>
  <c r="H1221" i="1" s="1"/>
  <c r="D1220" i="1"/>
  <c r="C1220" i="1"/>
  <c r="H1220" i="1" s="1"/>
  <c r="D1219" i="1"/>
  <c r="C1219" i="1"/>
  <c r="H1219" i="1" s="1"/>
  <c r="D1218" i="1"/>
  <c r="C1218" i="1"/>
  <c r="H1218" i="1" s="1"/>
  <c r="D1217" i="1"/>
  <c r="C1217" i="1"/>
  <c r="H1217" i="1" s="1"/>
  <c r="D1216" i="1"/>
  <c r="C1216" i="1"/>
  <c r="C1215" i="1"/>
  <c r="D1214" i="1"/>
  <c r="C1214" i="1"/>
  <c r="H1214" i="1" s="1"/>
  <c r="D1213" i="1"/>
  <c r="C1213" i="1"/>
  <c r="H1213" i="1" s="1"/>
  <c r="D1212" i="1"/>
  <c r="C1212" i="1"/>
  <c r="H1212" i="1" s="1"/>
  <c r="D1211" i="1"/>
  <c r="C1211" i="1"/>
  <c r="H1211" i="1" s="1"/>
  <c r="D1210" i="1"/>
  <c r="C1210" i="1"/>
  <c r="H1210" i="1" s="1"/>
  <c r="D1209" i="1"/>
  <c r="C1209" i="1"/>
  <c r="H1209" i="1" s="1"/>
  <c r="C1208" i="1"/>
  <c r="D1206" i="1"/>
  <c r="C1206" i="1"/>
  <c r="H1206" i="1" s="1"/>
  <c r="D1205" i="1"/>
  <c r="C1205" i="1"/>
  <c r="H1205" i="1" s="1"/>
  <c r="D1204" i="1"/>
  <c r="C1204" i="1"/>
  <c r="H1204" i="1" s="1"/>
  <c r="D1203" i="1"/>
  <c r="C1203" i="1"/>
  <c r="H1203" i="1" s="1"/>
  <c r="D1202" i="1"/>
  <c r="C1202" i="1"/>
  <c r="H1202" i="1" s="1"/>
  <c r="C1201" i="1"/>
  <c r="D1200" i="1"/>
  <c r="C1200" i="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D1184" i="1"/>
  <c r="C1184" i="1"/>
  <c r="D1183" i="1"/>
  <c r="C1183" i="1"/>
  <c r="H1183" i="1" s="1"/>
  <c r="D1179" i="1"/>
  <c r="C1179" i="1"/>
  <c r="H1179" i="1" s="1"/>
  <c r="D1178" i="1"/>
  <c r="C1178" i="1"/>
  <c r="H1178" i="1" s="1"/>
  <c r="D1177" i="1"/>
  <c r="C1177" i="1"/>
  <c r="H1177" i="1" s="1"/>
  <c r="D1176" i="1"/>
  <c r="C1176" i="1"/>
  <c r="D1175" i="1"/>
  <c r="C1175" i="1"/>
  <c r="D1174" i="1"/>
  <c r="C1174" i="1"/>
  <c r="H1174" i="1" s="1"/>
  <c r="D1173" i="1"/>
  <c r="C1173" i="1"/>
  <c r="H1173" i="1" s="1"/>
  <c r="D1172" i="1"/>
  <c r="C1172" i="1"/>
  <c r="H1172" i="1" s="1"/>
  <c r="D1171" i="1"/>
  <c r="C1171" i="1"/>
  <c r="D1170" i="1"/>
  <c r="C1170" i="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39" i="1"/>
  <c r="C1139" i="1"/>
  <c r="H1139" i="1" s="1"/>
  <c r="D1138" i="1"/>
  <c r="C1138" i="1"/>
  <c r="H1138" i="1" s="1"/>
  <c r="D1137" i="1"/>
  <c r="C1137" i="1"/>
  <c r="H1137" i="1" s="1"/>
  <c r="D1136" i="1"/>
  <c r="C1136" i="1"/>
  <c r="H1136" i="1" s="1"/>
  <c r="D1135" i="1"/>
  <c r="C1135" i="1"/>
  <c r="H1135" i="1" s="1"/>
  <c r="D1134" i="1"/>
  <c r="C1134" i="1"/>
  <c r="H1134" i="1" s="1"/>
  <c r="D1133" i="1"/>
  <c r="C1133" i="1"/>
  <c r="C1132" i="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D1121" i="1"/>
  <c r="C1121" i="1"/>
  <c r="D1120" i="1"/>
  <c r="C1120" i="1"/>
  <c r="H1120" i="1" s="1"/>
  <c r="D1119" i="1"/>
  <c r="C1119" i="1"/>
  <c r="H1119" i="1" s="1"/>
  <c r="D1118" i="1"/>
  <c r="C1118" i="1"/>
  <c r="H1118" i="1" s="1"/>
  <c r="D1117" i="1"/>
  <c r="C1117" i="1"/>
  <c r="H1117" i="1" s="1"/>
  <c r="D1116" i="1"/>
  <c r="C1116" i="1"/>
  <c r="D1115" i="1"/>
  <c r="C1115" i="1"/>
  <c r="D1114" i="1"/>
  <c r="C1114" i="1"/>
  <c r="H1114" i="1" s="1"/>
  <c r="D1113" i="1"/>
  <c r="C1113" i="1"/>
  <c r="H1113" i="1" s="1"/>
  <c r="D1112" i="1"/>
  <c r="C1112" i="1"/>
  <c r="D1111" i="1"/>
  <c r="C1111" i="1"/>
  <c r="H1111" i="1" s="1"/>
  <c r="D1110" i="1"/>
  <c r="C1110" i="1"/>
  <c r="H1110" i="1" s="1"/>
  <c r="D1109" i="1"/>
  <c r="C1109" i="1"/>
  <c r="D1108" i="1"/>
  <c r="C1108" i="1"/>
  <c r="H1108" i="1" s="1"/>
  <c r="D1107" i="1"/>
  <c r="C1107" i="1"/>
  <c r="H1107" i="1" s="1"/>
  <c r="D1106" i="1"/>
  <c r="C1106" i="1"/>
  <c r="H1106" i="1" s="1"/>
  <c r="D1105" i="1"/>
  <c r="C1105" i="1"/>
  <c r="H1105" i="1" s="1"/>
  <c r="D1104" i="1"/>
  <c r="C1104" i="1"/>
  <c r="D1103" i="1"/>
  <c r="C1103" i="1"/>
  <c r="D1102" i="1"/>
  <c r="C1102" i="1"/>
  <c r="H1102" i="1" s="1"/>
  <c r="D1101" i="1"/>
  <c r="C1101" i="1"/>
  <c r="H1101" i="1" s="1"/>
  <c r="D1100" i="1"/>
  <c r="C1100" i="1"/>
  <c r="H1100" i="1" s="1"/>
  <c r="D1099" i="1"/>
  <c r="C1099" i="1"/>
  <c r="H1099" i="1" s="1"/>
  <c r="D1098" i="1"/>
  <c r="C1098" i="1"/>
  <c r="H1098" i="1" s="1"/>
  <c r="D1097" i="1"/>
  <c r="C1097" i="1"/>
  <c r="D1096" i="1"/>
  <c r="C1096" i="1"/>
  <c r="H1096" i="1" s="1"/>
  <c r="D1095" i="1"/>
  <c r="C1095" i="1"/>
  <c r="H1095" i="1" s="1"/>
  <c r="D1094" i="1"/>
  <c r="C1094" i="1"/>
  <c r="H1094" i="1" s="1"/>
  <c r="D1092" i="1"/>
  <c r="C1092" i="1"/>
  <c r="H1092" i="1" s="1"/>
  <c r="D1091" i="1"/>
  <c r="C1091" i="1"/>
  <c r="H1091" i="1" s="1"/>
  <c r="D1090" i="1"/>
  <c r="C1090" i="1"/>
  <c r="D1089" i="1"/>
  <c r="C1089" i="1"/>
  <c r="H1089" i="1" s="1"/>
  <c r="D1088" i="1"/>
  <c r="C1088" i="1"/>
  <c r="C1087" i="1"/>
  <c r="D1086" i="1"/>
  <c r="C1086" i="1"/>
  <c r="H1086" i="1" s="1"/>
  <c r="D1085" i="1"/>
  <c r="C1085" i="1"/>
  <c r="H1085" i="1" s="1"/>
  <c r="D1084" i="1"/>
  <c r="C1084" i="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3" i="1"/>
  <c r="C1073" i="1"/>
  <c r="H1073" i="1" s="1"/>
  <c r="D1072" i="1"/>
  <c r="C1072" i="1"/>
  <c r="H1072" i="1" s="1"/>
  <c r="D1071" i="1"/>
  <c r="C1071" i="1"/>
  <c r="D1070" i="1"/>
  <c r="C1070" i="1"/>
  <c r="D1069" i="1"/>
  <c r="C1069" i="1"/>
  <c r="H1069" i="1" s="1"/>
  <c r="D1068" i="1"/>
  <c r="C1068" i="1"/>
  <c r="H1068" i="1" s="1"/>
  <c r="D1067" i="1"/>
  <c r="C1067" i="1"/>
  <c r="H1067" i="1" s="1"/>
  <c r="D1066" i="1"/>
  <c r="C1066" i="1"/>
  <c r="H1066" i="1" s="1"/>
  <c r="D1065" i="1"/>
  <c r="C1065" i="1"/>
  <c r="H1065" i="1" s="1"/>
  <c r="D1064" i="1"/>
  <c r="C1064" i="1"/>
  <c r="H1064" i="1" s="1"/>
  <c r="D1063" i="1"/>
  <c r="C1063" i="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C1034" i="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D1022" i="1"/>
  <c r="C1022" i="1"/>
  <c r="H1022" i="1" s="1"/>
  <c r="D1021" i="1"/>
  <c r="C1021" i="1"/>
  <c r="H1021" i="1" s="1"/>
  <c r="D1020" i="1"/>
  <c r="C1020" i="1"/>
  <c r="H1020" i="1" s="1"/>
  <c r="D1019" i="1"/>
  <c r="C1019" i="1"/>
  <c r="H1019" i="1" s="1"/>
  <c r="D1018" i="1"/>
  <c r="C1018" i="1"/>
  <c r="H1018" i="1" s="1"/>
  <c r="D1016" i="1"/>
  <c r="C1016" i="1"/>
  <c r="D1015" i="1"/>
  <c r="C1015" i="1"/>
  <c r="H1015" i="1" s="1"/>
  <c r="D1014" i="1"/>
  <c r="C1014" i="1"/>
  <c r="C1013" i="1"/>
  <c r="D1010" i="1"/>
  <c r="C1010" i="1"/>
  <c r="D1009" i="1"/>
  <c r="C1009" i="1"/>
  <c r="D1008" i="1"/>
  <c r="C1008" i="1"/>
  <c r="H1008" i="1" s="1"/>
  <c r="D1007" i="1"/>
  <c r="C1007" i="1"/>
  <c r="H1007" i="1" s="1"/>
  <c r="D1006" i="1"/>
  <c r="C1006" i="1"/>
  <c r="H1006" i="1" s="1"/>
  <c r="D1005" i="1"/>
  <c r="C1005" i="1"/>
  <c r="H1005" i="1" s="1"/>
  <c r="D1004" i="1"/>
  <c r="C1004" i="1"/>
  <c r="H1004" i="1" s="1"/>
  <c r="D1003" i="1"/>
  <c r="C1003" i="1"/>
  <c r="D1002" i="1"/>
  <c r="C1002" i="1"/>
  <c r="H1002" i="1" s="1"/>
  <c r="D1001" i="1"/>
  <c r="C1001" i="1"/>
  <c r="H1001" i="1" s="1"/>
  <c r="D1000" i="1"/>
  <c r="C1000" i="1"/>
  <c r="H1000" i="1" s="1"/>
  <c r="D999" i="1"/>
  <c r="C999" i="1"/>
  <c r="H999" i="1" s="1"/>
  <c r="D998" i="1"/>
  <c r="C998" i="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D950" i="1"/>
  <c r="C950" i="1"/>
  <c r="H950" i="1" s="1"/>
  <c r="D949" i="1"/>
  <c r="C949" i="1"/>
  <c r="H949" i="1" s="1"/>
  <c r="D948" i="1"/>
  <c r="C948" i="1"/>
  <c r="H948" i="1" s="1"/>
  <c r="D947" i="1"/>
  <c r="C947" i="1"/>
  <c r="H947" i="1" s="1"/>
  <c r="D946" i="1"/>
  <c r="C946" i="1"/>
  <c r="H946" i="1" s="1"/>
  <c r="D945" i="1"/>
  <c r="C945" i="1"/>
  <c r="D944" i="1"/>
  <c r="C944" i="1"/>
  <c r="H944" i="1" s="1"/>
  <c r="D943" i="1"/>
  <c r="C943" i="1"/>
  <c r="H943" i="1" s="1"/>
  <c r="D942" i="1"/>
  <c r="C942" i="1"/>
  <c r="H942" i="1" s="1"/>
  <c r="D941" i="1"/>
  <c r="C941" i="1"/>
  <c r="H941" i="1" s="1"/>
  <c r="D940" i="1"/>
  <c r="C940" i="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D919" i="1"/>
  <c r="C919" i="1"/>
  <c r="H919" i="1" s="1"/>
  <c r="D918" i="1"/>
  <c r="C918" i="1"/>
  <c r="H918" i="1" s="1"/>
  <c r="D917" i="1"/>
  <c r="C917" i="1"/>
  <c r="H917" i="1" s="1"/>
  <c r="D916" i="1"/>
  <c r="C916" i="1"/>
  <c r="H916" i="1" s="1"/>
  <c r="D915" i="1"/>
  <c r="C915" i="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D905" i="1"/>
  <c r="C905" i="1"/>
  <c r="H905" i="1" s="1"/>
  <c r="D904" i="1"/>
  <c r="C904" i="1"/>
  <c r="H904" i="1" s="1"/>
  <c r="D903" i="1"/>
  <c r="C903" i="1"/>
  <c r="H903" i="1" s="1"/>
  <c r="D902" i="1"/>
  <c r="C902" i="1"/>
  <c r="H902" i="1" s="1"/>
  <c r="D901" i="1"/>
  <c r="C901" i="1"/>
  <c r="H901" i="1" s="1"/>
  <c r="D900" i="1"/>
  <c r="C900" i="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D889" i="1"/>
  <c r="C889" i="1"/>
  <c r="H889" i="1" s="1"/>
  <c r="D888" i="1"/>
  <c r="C888" i="1"/>
  <c r="H888" i="1" s="1"/>
  <c r="D887" i="1"/>
  <c r="C887" i="1"/>
  <c r="H887" i="1" s="1"/>
  <c r="D886" i="1"/>
  <c r="C886" i="1"/>
  <c r="H886" i="1" s="1"/>
  <c r="D885" i="1"/>
  <c r="C885" i="1"/>
  <c r="H885" i="1" s="1"/>
  <c r="D884" i="1"/>
  <c r="C884" i="1"/>
  <c r="H884" i="1" s="1"/>
  <c r="D883" i="1"/>
  <c r="C883" i="1"/>
  <c r="H883" i="1" s="1"/>
  <c r="D882" i="1"/>
  <c r="C882" i="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D863" i="1"/>
  <c r="C863" i="1"/>
  <c r="H863" i="1" s="1"/>
  <c r="D862" i="1"/>
  <c r="C862" i="1"/>
  <c r="H862" i="1" s="1"/>
  <c r="D861" i="1"/>
  <c r="C861" i="1"/>
  <c r="H861" i="1" s="1"/>
  <c r="D860" i="1"/>
  <c r="C860" i="1"/>
  <c r="H860" i="1" s="1"/>
  <c r="D859" i="1"/>
  <c r="C859" i="1"/>
  <c r="H859" i="1" s="1"/>
  <c r="D858" i="1"/>
  <c r="C858" i="1"/>
  <c r="D857" i="1"/>
  <c r="C857" i="1"/>
  <c r="H857" i="1" s="1"/>
  <c r="D856" i="1"/>
  <c r="C856" i="1"/>
  <c r="H856" i="1" s="1"/>
  <c r="D855" i="1"/>
  <c r="C855" i="1"/>
  <c r="H855" i="1" s="1"/>
  <c r="D854" i="1"/>
  <c r="C854" i="1"/>
  <c r="H854" i="1" s="1"/>
  <c r="D853" i="1"/>
  <c r="C853" i="1"/>
  <c r="H853" i="1" s="1"/>
  <c r="D852" i="1"/>
  <c r="C852" i="1"/>
  <c r="D851" i="1"/>
  <c r="C851" i="1"/>
  <c r="H851" i="1" s="1"/>
  <c r="D850" i="1"/>
  <c r="C850" i="1"/>
  <c r="H850" i="1" s="1"/>
  <c r="D849" i="1"/>
  <c r="C849" i="1"/>
  <c r="H849" i="1" s="1"/>
  <c r="D848" i="1"/>
  <c r="C848" i="1"/>
  <c r="H848" i="1" s="1"/>
  <c r="D847" i="1"/>
  <c r="C847" i="1"/>
  <c r="D846" i="1"/>
  <c r="C846" i="1"/>
  <c r="H846" i="1" s="1"/>
  <c r="D845" i="1"/>
  <c r="C845" i="1"/>
  <c r="H845" i="1" s="1"/>
  <c r="D844" i="1"/>
  <c r="C844" i="1"/>
  <c r="H844" i="1" s="1"/>
  <c r="D843" i="1"/>
  <c r="C843" i="1"/>
  <c r="H843" i="1" s="1"/>
  <c r="D842" i="1"/>
  <c r="C842" i="1"/>
  <c r="H842" i="1" s="1"/>
  <c r="D841" i="1"/>
  <c r="C841" i="1"/>
  <c r="D840" i="1"/>
  <c r="C840" i="1"/>
  <c r="H840" i="1" s="1"/>
  <c r="D839" i="1"/>
  <c r="C839" i="1"/>
  <c r="H839" i="1" s="1"/>
  <c r="D838" i="1"/>
  <c r="C838" i="1"/>
  <c r="H838" i="1" s="1"/>
  <c r="D837" i="1"/>
  <c r="C837" i="1"/>
  <c r="H837" i="1" s="1"/>
  <c r="D836" i="1"/>
  <c r="C836" i="1"/>
  <c r="D835" i="1"/>
  <c r="C835" i="1"/>
  <c r="D834" i="1"/>
  <c r="C834" i="1"/>
  <c r="H834" i="1" s="1"/>
  <c r="D833" i="1"/>
  <c r="C833" i="1"/>
  <c r="H833" i="1" s="1"/>
  <c r="D832" i="1"/>
  <c r="C832" i="1"/>
  <c r="D831" i="1"/>
  <c r="C831" i="1"/>
  <c r="H831" i="1" s="1"/>
  <c r="D830" i="1"/>
  <c r="C830" i="1"/>
  <c r="D829" i="1"/>
  <c r="C829" i="1"/>
  <c r="H829" i="1" s="1"/>
  <c r="D828" i="1"/>
  <c r="C828" i="1"/>
  <c r="H828" i="1" s="1"/>
  <c r="D827" i="1"/>
  <c r="C827" i="1"/>
  <c r="H827" i="1" s="1"/>
  <c r="D826" i="1"/>
  <c r="C826" i="1"/>
  <c r="H826" i="1" s="1"/>
  <c r="D825" i="1"/>
  <c r="C825" i="1"/>
  <c r="H825" i="1" s="1"/>
  <c r="D824" i="1"/>
  <c r="C824" i="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D794" i="1"/>
  <c r="C794" i="1"/>
  <c r="H794" i="1" s="1"/>
  <c r="D793" i="1"/>
  <c r="C793" i="1"/>
  <c r="H793" i="1" s="1"/>
  <c r="D792" i="1"/>
  <c r="C792" i="1"/>
  <c r="H792" i="1" s="1"/>
  <c r="D791" i="1"/>
  <c r="C791" i="1"/>
  <c r="H791" i="1" s="1"/>
  <c r="D790" i="1"/>
  <c r="C790" i="1"/>
  <c r="H790" i="1" s="1"/>
  <c r="D789" i="1"/>
  <c r="C789" i="1"/>
  <c r="D788" i="1"/>
  <c r="C788" i="1"/>
  <c r="H788" i="1" s="1"/>
  <c r="D787" i="1"/>
  <c r="C787" i="1"/>
  <c r="H787" i="1" s="1"/>
  <c r="D786" i="1"/>
  <c r="C786" i="1"/>
  <c r="H786" i="1" s="1"/>
  <c r="D785" i="1"/>
  <c r="C785" i="1"/>
  <c r="H785" i="1" s="1"/>
  <c r="D784" i="1"/>
  <c r="C784" i="1"/>
  <c r="H784" i="1" s="1"/>
  <c r="D783" i="1"/>
  <c r="C783" i="1"/>
  <c r="D782" i="1"/>
  <c r="C782" i="1"/>
  <c r="H782" i="1" s="1"/>
  <c r="D781" i="1"/>
  <c r="C781" i="1"/>
  <c r="H781" i="1" s="1"/>
  <c r="D780" i="1"/>
  <c r="C780" i="1"/>
  <c r="H780" i="1" s="1"/>
  <c r="D779" i="1"/>
  <c r="C779" i="1"/>
  <c r="H779" i="1" s="1"/>
  <c r="D778" i="1"/>
  <c r="C778" i="1"/>
  <c r="D777" i="1"/>
  <c r="C777" i="1"/>
  <c r="D776" i="1"/>
  <c r="C776" i="1"/>
  <c r="H776" i="1" s="1"/>
  <c r="D775" i="1"/>
  <c r="C775" i="1"/>
  <c r="H775" i="1" s="1"/>
  <c r="D774" i="1"/>
  <c r="C774" i="1"/>
  <c r="H774" i="1" s="1"/>
  <c r="D773" i="1"/>
  <c r="C773" i="1"/>
  <c r="H773" i="1" s="1"/>
  <c r="D772" i="1"/>
  <c r="C772" i="1"/>
  <c r="H772" i="1" s="1"/>
  <c r="D771" i="1"/>
  <c r="C771" i="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D759" i="1"/>
  <c r="C759" i="1"/>
  <c r="H759" i="1" s="1"/>
  <c r="D758" i="1"/>
  <c r="C758" i="1"/>
  <c r="H758" i="1" s="1"/>
  <c r="D757" i="1"/>
  <c r="C757" i="1"/>
  <c r="H757" i="1" s="1"/>
  <c r="D756" i="1"/>
  <c r="C756" i="1"/>
  <c r="H756" i="1" s="1"/>
  <c r="D755" i="1"/>
  <c r="C755" i="1"/>
  <c r="H755" i="1" s="1"/>
  <c r="D754" i="1"/>
  <c r="C754" i="1"/>
  <c r="D753" i="1"/>
  <c r="C753" i="1"/>
  <c r="H753" i="1" s="1"/>
  <c r="D752" i="1"/>
  <c r="C752" i="1"/>
  <c r="H752" i="1" s="1"/>
  <c r="D751" i="1"/>
  <c r="C751" i="1"/>
  <c r="H751" i="1" s="1"/>
  <c r="D750" i="1"/>
  <c r="C750" i="1"/>
  <c r="H750" i="1" s="1"/>
  <c r="D749" i="1"/>
  <c r="C749" i="1"/>
  <c r="H749" i="1" s="1"/>
  <c r="D748" i="1"/>
  <c r="C748" i="1"/>
  <c r="D747" i="1"/>
  <c r="C747" i="1"/>
  <c r="D746" i="1"/>
  <c r="C746" i="1"/>
  <c r="H746" i="1" s="1"/>
  <c r="D745" i="1"/>
  <c r="C745" i="1"/>
  <c r="H745" i="1" s="1"/>
  <c r="D744" i="1"/>
  <c r="C744" i="1"/>
  <c r="H744" i="1" s="1"/>
  <c r="D743" i="1"/>
  <c r="C743" i="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D724" i="1"/>
  <c r="C724" i="1"/>
  <c r="D723" i="1"/>
  <c r="C723" i="1"/>
  <c r="H723" i="1" s="1"/>
  <c r="D722" i="1"/>
  <c r="C722" i="1"/>
  <c r="H722" i="1" s="1"/>
  <c r="D721" i="1"/>
  <c r="C721" i="1"/>
  <c r="H721" i="1" s="1"/>
  <c r="D720" i="1"/>
  <c r="C720" i="1"/>
  <c r="H720" i="1" s="1"/>
  <c r="D719" i="1"/>
  <c r="C719" i="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D687" i="1"/>
  <c r="C687" i="1"/>
  <c r="H687" i="1" s="1"/>
  <c r="D686" i="1"/>
  <c r="C686" i="1"/>
  <c r="H686" i="1" s="1"/>
  <c r="D685" i="1"/>
  <c r="C685" i="1"/>
  <c r="H685" i="1" s="1"/>
  <c r="D684" i="1"/>
  <c r="C684" i="1"/>
  <c r="H684" i="1" s="1"/>
  <c r="D683" i="1"/>
  <c r="C683" i="1"/>
  <c r="H683" i="1" s="1"/>
  <c r="D682" i="1"/>
  <c r="C682" i="1"/>
  <c r="H682" i="1" s="1"/>
  <c r="D681" i="1"/>
  <c r="C681" i="1"/>
  <c r="D680" i="1"/>
  <c r="C680" i="1"/>
  <c r="D679" i="1"/>
  <c r="C679" i="1"/>
  <c r="H679" i="1" s="1"/>
  <c r="D678" i="1"/>
  <c r="C678" i="1"/>
  <c r="H678" i="1" s="1"/>
  <c r="D677" i="1"/>
  <c r="C677" i="1"/>
  <c r="H677" i="1" s="1"/>
  <c r="D676" i="1"/>
  <c r="C676" i="1"/>
  <c r="H676" i="1" s="1"/>
  <c r="D675" i="1"/>
  <c r="C675" i="1"/>
  <c r="H675" i="1" s="1"/>
  <c r="D674" i="1"/>
  <c r="C674" i="1"/>
  <c r="D673" i="1"/>
  <c r="C673" i="1"/>
  <c r="H673" i="1" s="1"/>
  <c r="D672" i="1"/>
  <c r="C672" i="1"/>
  <c r="H672" i="1" s="1"/>
  <c r="D671" i="1"/>
  <c r="C671" i="1"/>
  <c r="H671" i="1" s="1"/>
  <c r="D670" i="1"/>
  <c r="C670" i="1"/>
  <c r="H670" i="1" s="1"/>
  <c r="D669" i="1"/>
  <c r="C669" i="1"/>
  <c r="H669" i="1" s="1"/>
  <c r="D668" i="1"/>
  <c r="C668" i="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D655" i="1"/>
  <c r="C655" i="1"/>
  <c r="H655" i="1" s="1"/>
  <c r="D654" i="1"/>
  <c r="C654" i="1"/>
  <c r="H654" i="1" s="1"/>
  <c r="D653" i="1"/>
  <c r="C653" i="1"/>
  <c r="H653" i="1" s="1"/>
  <c r="D652" i="1"/>
  <c r="C652" i="1"/>
  <c r="H652" i="1" s="1"/>
  <c r="D651" i="1"/>
  <c r="C651" i="1"/>
  <c r="H651" i="1" s="1"/>
  <c r="D650" i="1"/>
  <c r="C650" i="1"/>
  <c r="D649" i="1"/>
  <c r="C649" i="1"/>
  <c r="H649" i="1" s="1"/>
  <c r="D648" i="1"/>
  <c r="C648" i="1"/>
  <c r="H648" i="1" s="1"/>
  <c r="D647" i="1"/>
  <c r="C647" i="1"/>
  <c r="H647" i="1" s="1"/>
  <c r="D646" i="1"/>
  <c r="C646" i="1"/>
  <c r="H646" i="1" s="1"/>
  <c r="D645" i="1"/>
  <c r="C645" i="1"/>
  <c r="H645" i="1" s="1"/>
  <c r="C641" i="1"/>
  <c r="D636" i="1"/>
  <c r="C636" i="1"/>
  <c r="D635" i="1"/>
  <c r="C635" i="1"/>
  <c r="D632" i="1"/>
  <c r="C632" i="1"/>
  <c r="D631" i="1"/>
  <c r="C631" i="1"/>
  <c r="C630" i="1"/>
  <c r="D629" i="1"/>
  <c r="C629" i="1"/>
  <c r="D628" i="1"/>
  <c r="C628" i="1"/>
  <c r="D627" i="1"/>
  <c r="C627" i="1"/>
  <c r="D626" i="1"/>
  <c r="C626" i="1"/>
  <c r="D625" i="1"/>
  <c r="C625" i="1"/>
  <c r="D624" i="1"/>
  <c r="C624" i="1"/>
  <c r="C623" i="1"/>
  <c r="D622" i="1"/>
  <c r="C622" i="1"/>
  <c r="D621" i="1"/>
  <c r="C621" i="1"/>
  <c r="D620" i="1"/>
  <c r="C620" i="1"/>
  <c r="D619" i="1"/>
  <c r="C619" i="1"/>
  <c r="D618" i="1"/>
  <c r="C618" i="1"/>
  <c r="D617" i="1"/>
  <c r="C617" i="1"/>
  <c r="D616" i="1"/>
  <c r="C616" i="1"/>
  <c r="D615" i="1"/>
  <c r="D614" i="1"/>
  <c r="C614" i="1"/>
  <c r="D613" i="1"/>
  <c r="C613" i="1"/>
  <c r="D612" i="1"/>
  <c r="C612" i="1"/>
  <c r="D611" i="1"/>
  <c r="C611"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D573" i="1"/>
  <c r="C573" i="1"/>
  <c r="C572" i="1"/>
  <c r="D571" i="1"/>
  <c r="C571" i="1"/>
  <c r="D570" i="1"/>
  <c r="C570" i="1"/>
  <c r="D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C551" i="1"/>
  <c r="D550" i="1"/>
  <c r="C550" i="1"/>
  <c r="D549" i="1"/>
  <c r="C549" i="1"/>
  <c r="D548" i="1"/>
  <c r="C548" i="1"/>
  <c r="D547" i="1"/>
  <c r="C547" i="1"/>
  <c r="D546" i="1"/>
  <c r="C546" i="1"/>
  <c r="D545" i="1"/>
  <c r="C545" i="1"/>
  <c r="D544" i="1"/>
  <c r="C544" i="1"/>
  <c r="D543" i="1"/>
  <c r="C543" i="1"/>
  <c r="D542" i="1"/>
  <c r="C542" i="1"/>
  <c r="D541" i="1"/>
  <c r="C541" i="1"/>
  <c r="D540" i="1"/>
  <c r="C540" i="1"/>
  <c r="D539" i="1"/>
  <c r="D538" i="1"/>
  <c r="C538" i="1"/>
  <c r="H538" i="1" s="1"/>
  <c r="D537" i="1"/>
  <c r="C537" i="1"/>
  <c r="H537" i="1" s="1"/>
  <c r="D536" i="1"/>
  <c r="C536" i="1"/>
  <c r="H536" i="1" s="1"/>
  <c r="D535" i="1"/>
  <c r="C535" i="1"/>
  <c r="H535" i="1" s="1"/>
  <c r="D534" i="1"/>
  <c r="C534" i="1"/>
  <c r="D533" i="1"/>
  <c r="C533" i="1"/>
  <c r="H533" i="1" s="1"/>
  <c r="D532" i="1"/>
  <c r="C532" i="1"/>
  <c r="H532" i="1" s="1"/>
  <c r="C531"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C520" i="1"/>
  <c r="D519" i="1"/>
  <c r="C519" i="1"/>
  <c r="H519" i="1" s="1"/>
  <c r="D518" i="1"/>
  <c r="C518" i="1"/>
  <c r="H518" i="1" s="1"/>
  <c r="D517" i="1"/>
  <c r="C517" i="1"/>
  <c r="H517"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D495" i="1"/>
  <c r="C495" i="1"/>
  <c r="H495" i="1" s="1"/>
  <c r="D494" i="1"/>
  <c r="C494" i="1"/>
  <c r="H494" i="1" s="1"/>
  <c r="D493" i="1"/>
  <c r="C493" i="1"/>
  <c r="H493" i="1" s="1"/>
  <c r="D492" i="1"/>
  <c r="C492" i="1"/>
  <c r="D491" i="1"/>
  <c r="C491" i="1"/>
  <c r="H491" i="1" s="1"/>
  <c r="D490" i="1"/>
  <c r="C490" i="1"/>
  <c r="D489" i="1"/>
  <c r="C489" i="1"/>
  <c r="H489" i="1" s="1"/>
  <c r="D488" i="1"/>
  <c r="C488" i="1"/>
  <c r="H488" i="1" s="1"/>
  <c r="D487" i="1"/>
  <c r="C487" i="1"/>
  <c r="H487" i="1" s="1"/>
  <c r="D486" i="1"/>
  <c r="C486" i="1"/>
  <c r="H486" i="1" s="1"/>
  <c r="C485" i="1"/>
  <c r="D484" i="1"/>
  <c r="C484" i="1"/>
  <c r="D483" i="1"/>
  <c r="C483" i="1"/>
  <c r="H483" i="1" s="1"/>
  <c r="D482" i="1"/>
  <c r="C482" i="1"/>
  <c r="D481" i="1"/>
  <c r="C481" i="1"/>
  <c r="H481" i="1" s="1"/>
  <c r="D480" i="1"/>
  <c r="C480" i="1"/>
  <c r="H480" i="1" s="1"/>
  <c r="D479" i="1"/>
  <c r="C479" i="1"/>
  <c r="D478" i="1"/>
  <c r="C478" i="1"/>
  <c r="D477" i="1"/>
  <c r="C477" i="1"/>
  <c r="H477" i="1" s="1"/>
  <c r="D476" i="1"/>
  <c r="C476" i="1"/>
  <c r="H476" i="1" s="1"/>
  <c r="D475" i="1"/>
  <c r="C475" i="1"/>
  <c r="H475" i="1" s="1"/>
  <c r="D474" i="1"/>
  <c r="C474" i="1"/>
  <c r="H474" i="1" s="1"/>
  <c r="D472" i="1"/>
  <c r="C472" i="1"/>
  <c r="D471" i="1"/>
  <c r="C471" i="1"/>
  <c r="H471" i="1" s="1"/>
  <c r="C470" i="1"/>
  <c r="D469" i="1"/>
  <c r="C469" i="1"/>
  <c r="H469" i="1" s="1"/>
  <c r="D468" i="1"/>
  <c r="C468" i="1"/>
  <c r="H468" i="1" s="1"/>
  <c r="D467" i="1"/>
  <c r="C467" i="1"/>
  <c r="H467" i="1" s="1"/>
  <c r="D466" i="1"/>
  <c r="C466" i="1"/>
  <c r="D465" i="1"/>
  <c r="C465" i="1"/>
  <c r="H465" i="1" s="1"/>
  <c r="D464" i="1"/>
  <c r="C464" i="1"/>
  <c r="H464" i="1" s="1"/>
  <c r="D463" i="1"/>
  <c r="C463" i="1"/>
  <c r="H463" i="1" s="1"/>
  <c r="D462" i="1"/>
  <c r="C462" i="1"/>
  <c r="H462" i="1" s="1"/>
  <c r="C461" i="1"/>
  <c r="D459" i="1"/>
  <c r="C459" i="1"/>
  <c r="H459" i="1" s="1"/>
  <c r="D458" i="1"/>
  <c r="C458" i="1"/>
  <c r="H458" i="1" s="1"/>
  <c r="D457" i="1"/>
  <c r="C457" i="1"/>
  <c r="H457" i="1" s="1"/>
  <c r="D456" i="1"/>
  <c r="C456" i="1"/>
  <c r="D455" i="1"/>
  <c r="C455" i="1"/>
  <c r="H455" i="1" s="1"/>
  <c r="D454" i="1"/>
  <c r="C454" i="1"/>
  <c r="H454" i="1" s="1"/>
  <c r="D453" i="1"/>
  <c r="C453" i="1"/>
  <c r="H453" i="1" s="1"/>
  <c r="D452" i="1"/>
  <c r="C452" i="1"/>
  <c r="H452" i="1" s="1"/>
  <c r="C451" i="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C439" i="1"/>
  <c r="D438" i="1"/>
  <c r="C438" i="1"/>
  <c r="H438" i="1" s="1"/>
  <c r="D437" i="1"/>
  <c r="C437" i="1"/>
  <c r="D436" i="1"/>
  <c r="C436" i="1"/>
  <c r="H436" i="1" s="1"/>
  <c r="D435" i="1"/>
  <c r="C435" i="1"/>
  <c r="H435" i="1" s="1"/>
  <c r="D434" i="1"/>
  <c r="C434" i="1"/>
  <c r="H434" i="1" s="1"/>
  <c r="D433" i="1"/>
  <c r="C433" i="1"/>
  <c r="H433" i="1" s="1"/>
  <c r="D432" i="1"/>
  <c r="C432" i="1"/>
  <c r="H432" i="1" s="1"/>
  <c r="D431" i="1"/>
  <c r="C431" i="1"/>
  <c r="D430" i="1"/>
  <c r="C430" i="1"/>
  <c r="H430" i="1" s="1"/>
  <c r="D429" i="1"/>
  <c r="C429" i="1"/>
  <c r="H429" i="1" s="1"/>
  <c r="D428" i="1"/>
  <c r="C428" i="1"/>
  <c r="H428" i="1" s="1"/>
  <c r="D427" i="1"/>
  <c r="C427" i="1"/>
  <c r="H427" i="1" s="1"/>
  <c r="D426" i="1"/>
  <c r="C426" i="1"/>
  <c r="H426" i="1" s="1"/>
  <c r="D423" i="1"/>
  <c r="C423" i="1"/>
  <c r="C422" i="1"/>
  <c r="C421" i="1"/>
  <c r="D416" i="1"/>
  <c r="C416" i="1"/>
  <c r="H416" i="1" s="1"/>
  <c r="D415" i="1"/>
  <c r="C415" i="1"/>
  <c r="H415" i="1" s="1"/>
  <c r="D414" i="1"/>
  <c r="C414" i="1"/>
  <c r="H414" i="1" s="1"/>
  <c r="D411" i="1"/>
  <c r="C411" i="1"/>
  <c r="H411" i="1" s="1"/>
  <c r="D410" i="1"/>
  <c r="C410" i="1"/>
  <c r="H410" i="1" s="1"/>
  <c r="D409" i="1"/>
  <c r="C409" i="1"/>
  <c r="H409" i="1" s="1"/>
  <c r="D408" i="1"/>
  <c r="C408" i="1"/>
  <c r="H408" i="1" s="1"/>
  <c r="C407" i="1"/>
  <c r="D406" i="1"/>
  <c r="C406" i="1"/>
  <c r="H406" i="1" s="1"/>
  <c r="D405" i="1"/>
  <c r="C405" i="1"/>
  <c r="H405" i="1" s="1"/>
  <c r="D404" i="1"/>
  <c r="C404" i="1"/>
  <c r="D403" i="1"/>
  <c r="C403" i="1"/>
  <c r="H403" i="1" s="1"/>
  <c r="C402" i="1"/>
  <c r="C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D388" i="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C357" i="1"/>
  <c r="D354" i="1"/>
  <c r="C354" i="1"/>
  <c r="D353" i="1"/>
  <c r="C353" i="1"/>
  <c r="H353" i="1" s="1"/>
  <c r="D352" i="1"/>
  <c r="C352" i="1"/>
  <c r="D351" i="1"/>
  <c r="C351" i="1"/>
  <c r="H351" i="1" s="1"/>
  <c r="D350" i="1"/>
  <c r="C350" i="1"/>
  <c r="H350" i="1" s="1"/>
  <c r="C349" i="1"/>
  <c r="D348" i="1"/>
  <c r="C348" i="1"/>
  <c r="H348" i="1" s="1"/>
  <c r="D347" i="1"/>
  <c r="C347" i="1"/>
  <c r="H347" i="1" s="1"/>
  <c r="D346" i="1"/>
  <c r="C346" i="1"/>
  <c r="H346" i="1" s="1"/>
  <c r="D345" i="1"/>
  <c r="C345" i="1"/>
  <c r="H345" i="1" s="1"/>
  <c r="C344" i="1"/>
  <c r="D343" i="1"/>
  <c r="C343" i="1"/>
  <c r="H343" i="1" s="1"/>
  <c r="D342" i="1"/>
  <c r="C342" i="1"/>
  <c r="H342" i="1" s="1"/>
  <c r="D341" i="1"/>
  <c r="C341" i="1"/>
  <c r="H341" i="1" s="1"/>
  <c r="D340" i="1"/>
  <c r="C340" i="1"/>
  <c r="H340" i="1" s="1"/>
  <c r="D339" i="1"/>
  <c r="C339" i="1"/>
  <c r="H339" i="1" s="1"/>
  <c r="D338" i="1"/>
  <c r="C338" i="1"/>
  <c r="H338" i="1" s="1"/>
  <c r="D337" i="1"/>
  <c r="C337" i="1"/>
  <c r="H337" i="1" s="1"/>
  <c r="C336" i="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C322" i="1"/>
  <c r="D321" i="1"/>
  <c r="C321" i="1"/>
  <c r="H321" i="1" s="1"/>
  <c r="D320" i="1"/>
  <c r="C320" i="1"/>
  <c r="H320" i="1" s="1"/>
  <c r="D319" i="1"/>
  <c r="C319" i="1"/>
  <c r="H319" i="1" s="1"/>
  <c r="D318" i="1"/>
  <c r="C318" i="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2" i="1"/>
  <c r="C302" i="1"/>
  <c r="H302" i="1" s="1"/>
  <c r="D301" i="1"/>
  <c r="C301" i="1"/>
  <c r="H301" i="1" s="1"/>
  <c r="D300" i="1"/>
  <c r="C300" i="1"/>
  <c r="D299" i="1"/>
  <c r="C299" i="1"/>
  <c r="H299" i="1" s="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C279" i="1"/>
  <c r="D278" i="1"/>
  <c r="C278" i="1"/>
  <c r="H278" i="1" s="1"/>
  <c r="D277" i="1"/>
  <c r="C277" i="1"/>
  <c r="H277" i="1" s="1"/>
  <c r="D276" i="1"/>
  <c r="C276" i="1"/>
  <c r="H276" i="1" s="1"/>
  <c r="D275" i="1"/>
  <c r="C275" i="1"/>
  <c r="H275" i="1" s="1"/>
  <c r="D274" i="1"/>
  <c r="C274" i="1"/>
  <c r="D273" i="1"/>
  <c r="C273" i="1"/>
  <c r="H273" i="1" s="1"/>
  <c r="D272" i="1"/>
  <c r="C272" i="1"/>
  <c r="H272" i="1" s="1"/>
  <c r="D271" i="1"/>
  <c r="C271" i="1"/>
  <c r="H271" i="1" s="1"/>
  <c r="C270"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D243" i="1"/>
  <c r="C243" i="1"/>
  <c r="H243" i="1" s="1"/>
  <c r="C242" i="1"/>
  <c r="D241" i="1"/>
  <c r="C241" i="1"/>
  <c r="D240" i="1"/>
  <c r="C240" i="1"/>
  <c r="H240" i="1" s="1"/>
  <c r="D239" i="1"/>
  <c r="C239" i="1"/>
  <c r="H239" i="1" s="1"/>
  <c r="D238" i="1"/>
  <c r="C238" i="1"/>
  <c r="H238" i="1" s="1"/>
  <c r="D237" i="1"/>
  <c r="C237" i="1"/>
  <c r="H237" i="1" s="1"/>
  <c r="D236" i="1"/>
  <c r="C236" i="1"/>
  <c r="H236" i="1" s="1"/>
  <c r="D235" i="1"/>
  <c r="C235" i="1"/>
  <c r="D234" i="1"/>
  <c r="C234" i="1"/>
  <c r="H234" i="1" s="1"/>
  <c r="D233" i="1"/>
  <c r="C233" i="1"/>
  <c r="H233" i="1" s="1"/>
  <c r="D232" i="1"/>
  <c r="C232" i="1"/>
  <c r="H232" i="1" s="1"/>
  <c r="D231" i="1"/>
  <c r="C231" i="1"/>
  <c r="H231" i="1" s="1"/>
  <c r="C230" i="1"/>
  <c r="D229" i="1"/>
  <c r="C229" i="1"/>
  <c r="D228" i="1"/>
  <c r="C228" i="1"/>
  <c r="D227" i="1"/>
  <c r="C227" i="1"/>
  <c r="H227" i="1" s="1"/>
  <c r="D225" i="1"/>
  <c r="C225" i="1"/>
  <c r="H225" i="1" s="1"/>
  <c r="D224" i="1"/>
  <c r="C224" i="1"/>
  <c r="D223" i="1"/>
  <c r="C223" i="1"/>
  <c r="D222" i="1"/>
  <c r="C222" i="1"/>
  <c r="H222" i="1" s="1"/>
  <c r="C221" i="1"/>
  <c r="D220" i="1"/>
  <c r="C220" i="1"/>
  <c r="H220" i="1" s="1"/>
  <c r="D219" i="1"/>
  <c r="C219" i="1"/>
  <c r="H219" i="1" s="1"/>
  <c r="D218" i="1"/>
  <c r="C218" i="1"/>
  <c r="H218" i="1" s="1"/>
  <c r="C217" i="1"/>
  <c r="D216" i="1"/>
  <c r="C216" i="1"/>
  <c r="H216" i="1" s="1"/>
  <c r="D215" i="1"/>
  <c r="C215" i="1"/>
  <c r="H215" i="1" s="1"/>
  <c r="D214" i="1"/>
  <c r="C214" i="1"/>
  <c r="H214" i="1" s="1"/>
  <c r="D213" i="1"/>
  <c r="C213" i="1"/>
  <c r="H213" i="1" s="1"/>
  <c r="D212" i="1"/>
  <c r="C212" i="1"/>
  <c r="H212" i="1" s="1"/>
  <c r="D211" i="1"/>
  <c r="C211" i="1"/>
  <c r="D210" i="1"/>
  <c r="C210" i="1"/>
  <c r="H210" i="1" s="1"/>
  <c r="D209" i="1"/>
  <c r="C209" i="1"/>
  <c r="H209" i="1" s="1"/>
  <c r="D208" i="1"/>
  <c r="C208" i="1"/>
  <c r="H208" i="1" s="1"/>
  <c r="D207" i="1"/>
  <c r="C207" i="1"/>
  <c r="H207" i="1" s="1"/>
  <c r="D206" i="1"/>
  <c r="C206" i="1"/>
  <c r="D205" i="1"/>
  <c r="C205" i="1"/>
  <c r="H205" i="1" s="1"/>
  <c r="D204" i="1"/>
  <c r="C204" i="1"/>
  <c r="H204" i="1" s="1"/>
  <c r="D203" i="1"/>
  <c r="C203" i="1"/>
  <c r="H203" i="1" s="1"/>
  <c r="D202" i="1"/>
  <c r="C202" i="1"/>
  <c r="H202" i="1" s="1"/>
  <c r="D201" i="1"/>
  <c r="C201" i="1"/>
  <c r="H201" i="1" s="1"/>
  <c r="D200" i="1"/>
  <c r="C200" i="1"/>
  <c r="H200" i="1" s="1"/>
  <c r="D199" i="1"/>
  <c r="C199" i="1"/>
  <c r="D197" i="1"/>
  <c r="C197" i="1"/>
  <c r="H197" i="1" s="1"/>
  <c r="D196" i="1"/>
  <c r="C196" i="1"/>
  <c r="H196" i="1" s="1"/>
  <c r="D195" i="1"/>
  <c r="C195" i="1"/>
  <c r="H195" i="1" s="1"/>
  <c r="D194" i="1"/>
  <c r="C194" i="1"/>
  <c r="H194" i="1" s="1"/>
  <c r="D193" i="1"/>
  <c r="C193" i="1"/>
  <c r="D192" i="1"/>
  <c r="C192" i="1"/>
  <c r="H192" i="1" s="1"/>
  <c r="D191" i="1"/>
  <c r="C191" i="1"/>
  <c r="D190" i="1"/>
  <c r="C190" i="1"/>
  <c r="D189" i="1"/>
  <c r="C189" i="1"/>
  <c r="H189" i="1" s="1"/>
  <c r="D188" i="1"/>
  <c r="C188" i="1"/>
  <c r="D187" i="1"/>
  <c r="C187" i="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D156" i="1"/>
  <c r="C156" i="1"/>
  <c r="H156" i="1" s="1"/>
  <c r="D155" i="1"/>
  <c r="C155" i="1"/>
  <c r="H155" i="1" s="1"/>
  <c r="D154" i="1"/>
  <c r="C154" i="1"/>
  <c r="H154" i="1" s="1"/>
  <c r="D153" i="1"/>
  <c r="C153" i="1"/>
  <c r="H153" i="1" s="1"/>
  <c r="D152" i="1"/>
  <c r="C152" i="1"/>
  <c r="D151" i="1"/>
  <c r="C151" i="1"/>
  <c r="H151" i="1" s="1"/>
  <c r="D150" i="1"/>
  <c r="C150" i="1"/>
  <c r="H150" i="1" s="1"/>
  <c r="C149" i="1"/>
  <c r="D147" i="1"/>
  <c r="C147" i="1"/>
  <c r="H147" i="1" s="1"/>
  <c r="D146" i="1"/>
  <c r="C146" i="1"/>
  <c r="H146" i="1" s="1"/>
  <c r="D145" i="1"/>
  <c r="C145" i="1"/>
  <c r="H145" i="1" s="1"/>
  <c r="D144" i="1"/>
  <c r="C144" i="1"/>
  <c r="D143" i="1"/>
  <c r="C143" i="1"/>
  <c r="H143" i="1" s="1"/>
  <c r="D142" i="1"/>
  <c r="C142" i="1"/>
  <c r="H142" i="1" s="1"/>
  <c r="D141" i="1"/>
  <c r="C141" i="1"/>
  <c r="H141" i="1" s="1"/>
  <c r="D140" i="1"/>
  <c r="C140" i="1"/>
  <c r="H140" i="1" s="1"/>
  <c r="D139" i="1"/>
  <c r="C139" i="1"/>
  <c r="H139" i="1" s="1"/>
  <c r="D138" i="1"/>
  <c r="C138" i="1"/>
  <c r="D137" i="1"/>
  <c r="C137" i="1"/>
  <c r="H137" i="1" s="1"/>
  <c r="D135" i="1"/>
  <c r="C135" i="1"/>
  <c r="H135" i="1" s="1"/>
  <c r="D134" i="1"/>
  <c r="C134" i="1"/>
  <c r="H134" i="1" s="1"/>
  <c r="D133" i="1"/>
  <c r="C133" i="1"/>
  <c r="D132" i="1"/>
  <c r="C132" i="1"/>
  <c r="D131" i="1"/>
  <c r="C131" i="1"/>
  <c r="D130" i="1"/>
  <c r="C130" i="1"/>
  <c r="D129" i="1"/>
  <c r="C129" i="1"/>
  <c r="H129" i="1" s="1"/>
  <c r="D128" i="1"/>
  <c r="C128" i="1"/>
  <c r="H128" i="1" s="1"/>
  <c r="D127" i="1"/>
  <c r="C127" i="1"/>
  <c r="H127" i="1" s="1"/>
  <c r="D126" i="1"/>
  <c r="C126" i="1"/>
  <c r="H126" i="1" s="1"/>
  <c r="C125" i="1"/>
  <c r="D124" i="1"/>
  <c r="C124" i="1"/>
  <c r="H124" i="1" s="1"/>
  <c r="D123" i="1"/>
  <c r="C123" i="1"/>
  <c r="H123" i="1" s="1"/>
  <c r="D122" i="1"/>
  <c r="C122" i="1"/>
  <c r="H122" i="1" s="1"/>
  <c r="C121" i="1"/>
  <c r="D120" i="1"/>
  <c r="C120" i="1"/>
  <c r="H120" i="1" s="1"/>
  <c r="D119" i="1"/>
  <c r="C119" i="1"/>
  <c r="H119" i="1" s="1"/>
  <c r="D118" i="1"/>
  <c r="C118" i="1"/>
  <c r="H118" i="1" s="1"/>
  <c r="D117" i="1"/>
  <c r="C117" i="1"/>
  <c r="H117" i="1" s="1"/>
  <c r="C116" i="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1" i="1"/>
  <c r="C101" i="1"/>
  <c r="D100" i="1"/>
  <c r="C100" i="1"/>
  <c r="H100" i="1" s="1"/>
  <c r="D99" i="1"/>
  <c r="C99" i="1"/>
  <c r="H99" i="1" s="1"/>
  <c r="D98" i="1"/>
  <c r="C98" i="1"/>
  <c r="H98" i="1" s="1"/>
  <c r="D97" i="1"/>
  <c r="C97" i="1"/>
  <c r="H97" i="1" s="1"/>
  <c r="D96" i="1"/>
  <c r="C96" i="1"/>
  <c r="H96" i="1" s="1"/>
  <c r="D95" i="1"/>
  <c r="C95" i="1"/>
  <c r="C94" i="1"/>
  <c r="D93" i="1"/>
  <c r="C93" i="1"/>
  <c r="H93" i="1" s="1"/>
  <c r="D92" i="1"/>
  <c r="C92" i="1"/>
  <c r="D91" i="1"/>
  <c r="C91" i="1"/>
  <c r="H91" i="1" s="1"/>
  <c r="D90" i="1"/>
  <c r="C90" i="1"/>
  <c r="H90" i="1" s="1"/>
  <c r="D89" i="1"/>
  <c r="C89" i="1"/>
  <c r="D88" i="1"/>
  <c r="C88" i="1"/>
  <c r="H88" i="1" s="1"/>
  <c r="D87" i="1"/>
  <c r="C87" i="1"/>
  <c r="H87" i="1" s="1"/>
  <c r="D86" i="1"/>
  <c r="C86" i="1"/>
  <c r="H86" i="1" s="1"/>
  <c r="D85" i="1"/>
  <c r="C85" i="1"/>
  <c r="H85" i="1" s="1"/>
  <c r="D84" i="1"/>
  <c r="C84" i="1"/>
  <c r="H84" i="1" s="1"/>
  <c r="D83" i="1"/>
  <c r="C83" i="1"/>
  <c r="D82" i="1"/>
  <c r="C82" i="1"/>
  <c r="H82" i="1" s="1"/>
  <c r="D81" i="1"/>
  <c r="C81" i="1"/>
  <c r="H81" i="1" s="1"/>
  <c r="D80" i="1"/>
  <c r="C80" i="1"/>
  <c r="H80" i="1" s="1"/>
  <c r="D79" i="1"/>
  <c r="C79" i="1"/>
  <c r="C78" i="1"/>
  <c r="D77" i="1"/>
  <c r="C77" i="1"/>
  <c r="D76" i="1"/>
  <c r="C76" i="1"/>
  <c r="H76" i="1" s="1"/>
  <c r="D75" i="1"/>
  <c r="C75" i="1"/>
  <c r="H75" i="1" s="1"/>
  <c r="D74" i="1"/>
  <c r="C74" i="1"/>
  <c r="H74" i="1" s="1"/>
  <c r="C73" i="1"/>
  <c r="D72" i="1"/>
  <c r="C72" i="1"/>
  <c r="H72" i="1" s="1"/>
  <c r="D71" i="1"/>
  <c r="C71" i="1"/>
  <c r="D70" i="1"/>
  <c r="C70" i="1"/>
  <c r="H70" i="1" s="1"/>
  <c r="D69" i="1"/>
  <c r="C69" i="1"/>
  <c r="H69" i="1" s="1"/>
  <c r="D68" i="1"/>
  <c r="C68" i="1"/>
  <c r="H68" i="1" s="1"/>
  <c r="D67" i="1"/>
  <c r="C67" i="1"/>
  <c r="H67" i="1" s="1"/>
  <c r="D66" i="1"/>
  <c r="C66" i="1"/>
  <c r="H66" i="1" s="1"/>
  <c r="D65" i="1"/>
  <c r="C65" i="1"/>
  <c r="D64" i="1"/>
  <c r="C64" i="1"/>
  <c r="H64" i="1" s="1"/>
  <c r="D63" i="1"/>
  <c r="C63" i="1"/>
  <c r="H63" i="1" s="1"/>
  <c r="D62" i="1"/>
  <c r="C62" i="1"/>
  <c r="H62" i="1" s="1"/>
  <c r="D61" i="1"/>
  <c r="C61" i="1"/>
  <c r="H61" i="1" s="1"/>
  <c r="D60" i="1"/>
  <c r="C60" i="1"/>
  <c r="D59" i="1"/>
  <c r="C59" i="1"/>
  <c r="D58" i="1"/>
  <c r="C58" i="1"/>
  <c r="H58" i="1" s="1"/>
  <c r="D57" i="1"/>
  <c r="C57" i="1"/>
  <c r="H57" i="1" s="1"/>
  <c r="D56" i="1"/>
  <c r="C56" i="1"/>
  <c r="H56" i="1" s="1"/>
  <c r="D55" i="1"/>
  <c r="C55" i="1"/>
  <c r="H55" i="1" s="1"/>
  <c r="C54" i="1"/>
  <c r="D53" i="1"/>
  <c r="C53" i="1"/>
  <c r="D52" i="1"/>
  <c r="C52" i="1"/>
  <c r="H52" i="1" s="1"/>
  <c r="D51" i="1"/>
  <c r="C51" i="1"/>
  <c r="H51" i="1" s="1"/>
  <c r="D50" i="1"/>
  <c r="C50" i="1"/>
  <c r="H50" i="1" s="1"/>
  <c r="D49" i="1"/>
  <c r="C49" i="1"/>
  <c r="H49" i="1" s="1"/>
  <c r="D48" i="1"/>
  <c r="C48" i="1"/>
  <c r="H48" i="1" s="1"/>
  <c r="D47" i="1"/>
  <c r="C47" i="1"/>
  <c r="D46" i="1"/>
  <c r="C46"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D33" i="1"/>
  <c r="C33" i="1"/>
  <c r="H33" i="1" s="1"/>
  <c r="C32" i="1"/>
  <c r="D31" i="1"/>
  <c r="C31" i="1"/>
  <c r="H31" i="1" s="1"/>
  <c r="D30" i="1"/>
  <c r="C30" i="1"/>
  <c r="H30" i="1" s="1"/>
  <c r="D29" i="1"/>
  <c r="C29" i="1"/>
  <c r="H29" i="1" s="1"/>
  <c r="D28" i="1"/>
  <c r="C28" i="1"/>
  <c r="D27" i="1"/>
  <c r="C27" i="1"/>
  <c r="H27" i="1" s="1"/>
  <c r="D26" i="1"/>
  <c r="C26" i="1"/>
  <c r="H26" i="1" s="1"/>
  <c r="D25" i="1"/>
  <c r="C25" i="1"/>
  <c r="H25" i="1" s="1"/>
  <c r="D24" i="1"/>
  <c r="C24" i="1"/>
  <c r="H24" i="1" s="1"/>
  <c r="D23" i="1"/>
  <c r="C23" i="1"/>
  <c r="D22" i="1"/>
  <c r="C22" i="1"/>
  <c r="D21" i="1"/>
  <c r="C21" i="1"/>
  <c r="H21" i="1" s="1"/>
  <c r="D20" i="1"/>
  <c r="C20" i="1"/>
  <c r="H20" i="1" s="1"/>
  <c r="D19" i="1"/>
  <c r="C19" i="1"/>
  <c r="H19" i="1" s="1"/>
  <c r="D18" i="1"/>
  <c r="C18" i="1"/>
  <c r="H18" i="1" s="1"/>
  <c r="D17" i="1"/>
  <c r="C17" i="1"/>
  <c r="H17" i="1" s="1"/>
  <c r="D16" i="1"/>
  <c r="C16" i="1"/>
  <c r="D15" i="1"/>
  <c r="C15" i="1"/>
  <c r="H15" i="1" s="1"/>
  <c r="D14" i="1"/>
  <c r="C14" i="1"/>
  <c r="H14" i="1" s="1"/>
  <c r="C13" i="1"/>
  <c r="D12" i="1"/>
  <c r="C12" i="1"/>
  <c r="H12" i="1" s="1"/>
  <c r="D11" i="1"/>
  <c r="C11" i="1"/>
  <c r="H11" i="1" s="1"/>
  <c r="D10" i="1"/>
  <c r="C10" i="1"/>
  <c r="D9" i="1"/>
  <c r="C9" i="1"/>
  <c r="H9" i="1" s="1"/>
  <c r="D8" i="1"/>
  <c r="C8" i="1"/>
  <c r="H8" i="1" s="1"/>
  <c r="D7" i="1"/>
  <c r="C7" i="1"/>
  <c r="H7" i="1" s="1"/>
  <c r="D6" i="1"/>
  <c r="C6" i="1"/>
  <c r="H6" i="1" s="1"/>
  <c r="D5" i="1"/>
  <c r="C5" i="1"/>
  <c r="H5" i="1" s="1"/>
  <c r="D4" i="1"/>
  <c r="C4" i="1"/>
  <c r="H1265" i="1" l="1"/>
  <c r="H298" i="1"/>
  <c r="H1264" i="1"/>
  <c r="H1266" i="1"/>
  <c r="H1261" i="1"/>
  <c r="D178" i="5"/>
  <c r="H1184" i="1"/>
  <c r="H193" i="1"/>
  <c r="H190" i="1"/>
  <c r="H133" i="1"/>
  <c r="H130" i="1"/>
  <c r="H131" i="1"/>
  <c r="H132" i="1"/>
  <c r="E327" i="9"/>
  <c r="B327" i="9" s="1"/>
  <c r="H404" i="1"/>
  <c r="H388" i="1"/>
  <c r="H389" i="1"/>
  <c r="F236" i="9"/>
  <c r="B236" i="9" s="1"/>
  <c r="E320" i="9"/>
  <c r="B320" i="9" s="1"/>
  <c r="E324" i="9"/>
  <c r="B324" i="9" s="1"/>
  <c r="H423" i="1"/>
  <c r="H300" i="1"/>
  <c r="D51" i="8"/>
  <c r="D6" i="8"/>
  <c r="C1583" i="1" s="1"/>
  <c r="H1583" i="1" s="1"/>
  <c r="H421" i="1"/>
  <c r="H1260" i="1"/>
  <c r="H1340" i="1"/>
  <c r="H1291" i="1"/>
  <c r="E36" i="9"/>
  <c r="B36" i="9" s="1"/>
  <c r="E37" i="9"/>
  <c r="B37" i="9" s="1"/>
  <c r="E311" i="9"/>
  <c r="B311" i="9" s="1"/>
  <c r="E335" i="9"/>
  <c r="B335" i="9" s="1"/>
  <c r="H1378" i="1"/>
  <c r="H1356" i="1"/>
  <c r="E323" i="9"/>
  <c r="B323" i="9" s="1"/>
  <c r="H1350" i="1"/>
  <c r="H1341" i="1"/>
  <c r="H1339" i="1"/>
  <c r="E307" i="9"/>
  <c r="B307" i="9" s="1"/>
  <c r="H1329" i="1"/>
  <c r="H1323" i="1"/>
  <c r="E318" i="9"/>
  <c r="B318" i="9" s="1"/>
  <c r="H1305" i="1"/>
  <c r="H1304" i="1"/>
  <c r="H1303" i="1"/>
  <c r="H1297" i="1"/>
  <c r="H1279" i="1"/>
  <c r="C1281" i="1"/>
  <c r="H1281" i="1" s="1"/>
  <c r="C1268" i="1"/>
  <c r="H1268" i="1" s="1"/>
  <c r="H1274" i="1"/>
  <c r="H1273" i="1"/>
  <c r="H1267" i="1"/>
  <c r="E255" i="5"/>
  <c r="E251" i="5" s="1"/>
  <c r="H1262" i="1"/>
  <c r="E304" i="9"/>
  <c r="B304" i="9" s="1"/>
  <c r="H1256" i="1"/>
  <c r="F252" i="5"/>
  <c r="E340" i="9"/>
  <c r="B340" i="9" s="1"/>
  <c r="E329" i="9"/>
  <c r="B329" i="9" s="1"/>
  <c r="E328" i="9"/>
  <c r="B328" i="9" s="1"/>
  <c r="H1235" i="1"/>
  <c r="D1224" i="1"/>
  <c r="H1224" i="1" s="1"/>
  <c r="E326" i="9"/>
  <c r="B326" i="9" s="1"/>
  <c r="H1232" i="1"/>
  <c r="E322" i="9"/>
  <c r="B322" i="9" s="1"/>
  <c r="E321" i="9"/>
  <c r="B321" i="9" s="1"/>
  <c r="H339" i="9"/>
  <c r="D1223" i="1"/>
  <c r="H1215" i="1"/>
  <c r="H1216" i="1"/>
  <c r="E203" i="5"/>
  <c r="D1207" i="1" s="1"/>
  <c r="D1208" i="1"/>
  <c r="H1208" i="1" s="1"/>
  <c r="E337" i="9"/>
  <c r="B337" i="9" s="1"/>
  <c r="D1201" i="1"/>
  <c r="H1201" i="1" s="1"/>
  <c r="H1200" i="1"/>
  <c r="E178" i="5"/>
  <c r="H336" i="9" s="1"/>
  <c r="H1185" i="1"/>
  <c r="H1176" i="1"/>
  <c r="H1175" i="1"/>
  <c r="H1171" i="1"/>
  <c r="E317" i="9"/>
  <c r="B317" i="9" s="1"/>
  <c r="H1170" i="1"/>
  <c r="E312" i="9"/>
  <c r="B312" i="9" s="1"/>
  <c r="H1152" i="1"/>
  <c r="F147" i="5"/>
  <c r="E135" i="5"/>
  <c r="D1140" i="1" s="1"/>
  <c r="H1132" i="1"/>
  <c r="H1133" i="1"/>
  <c r="E119" i="5"/>
  <c r="D1124" i="1" s="1"/>
  <c r="H1124" i="1" s="1"/>
  <c r="H1122" i="1"/>
  <c r="H1121" i="1"/>
  <c r="H1112" i="1"/>
  <c r="H1116" i="1"/>
  <c r="H1115" i="1"/>
  <c r="E88" i="5"/>
  <c r="D1093" i="1" s="1"/>
  <c r="G1093" i="1" s="1"/>
  <c r="H1109" i="1"/>
  <c r="H1104" i="1"/>
  <c r="H1103" i="1"/>
  <c r="H1097" i="1"/>
  <c r="H1090" i="1"/>
  <c r="H1087" i="1"/>
  <c r="H1088" i="1"/>
  <c r="H1084" i="1"/>
  <c r="E70" i="5"/>
  <c r="F71" i="5"/>
  <c r="H1071" i="1"/>
  <c r="H1070" i="1"/>
  <c r="H1063" i="1"/>
  <c r="F45" i="5"/>
  <c r="H1047" i="1"/>
  <c r="F35" i="5"/>
  <c r="H1034" i="1"/>
  <c r="E12" i="5"/>
  <c r="D1017" i="1" s="1"/>
  <c r="H1023" i="1"/>
  <c r="H1016" i="1"/>
  <c r="H1013" i="1"/>
  <c r="H1014" i="1"/>
  <c r="E173" i="9"/>
  <c r="B173" i="9" s="1"/>
  <c r="E629" i="4"/>
  <c r="D623" i="1" s="1"/>
  <c r="H623" i="1" s="1"/>
  <c r="E166" i="9"/>
  <c r="B166" i="9" s="1"/>
  <c r="F291" i="9"/>
  <c r="B291" i="9" s="1"/>
  <c r="E157" i="9"/>
  <c r="B157" i="9" s="1"/>
  <c r="E597" i="4"/>
  <c r="D591" i="1" s="1"/>
  <c r="D592" i="1"/>
  <c r="H592" i="1" s="1"/>
  <c r="F278" i="9"/>
  <c r="B278" i="9" s="1"/>
  <c r="E584" i="4"/>
  <c r="D578" i="1" s="1"/>
  <c r="E571" i="4"/>
  <c r="D565" i="1" s="1"/>
  <c r="F277" i="9"/>
  <c r="B277" i="9" s="1"/>
  <c r="F273" i="9"/>
  <c r="E536" i="4"/>
  <c r="D530" i="1" s="1"/>
  <c r="H534" i="1"/>
  <c r="H531" i="1"/>
  <c r="D531" i="1"/>
  <c r="E522" i="4"/>
  <c r="D516" i="1" s="1"/>
  <c r="H520" i="1"/>
  <c r="F267" i="9"/>
  <c r="B267" i="9" s="1"/>
  <c r="E118" i="9"/>
  <c r="B118" i="9" s="1"/>
  <c r="F263" i="9"/>
  <c r="H496" i="1"/>
  <c r="H492" i="1"/>
  <c r="E491" i="4"/>
  <c r="D485" i="1" s="1"/>
  <c r="H485" i="1" s="1"/>
  <c r="H490" i="1"/>
  <c r="E107" i="9"/>
  <c r="B107" i="9" s="1"/>
  <c r="H484" i="1"/>
  <c r="H482" i="1"/>
  <c r="H479" i="1"/>
  <c r="E479" i="4"/>
  <c r="D473" i="1" s="1"/>
  <c r="H478" i="1"/>
  <c r="E466" i="4"/>
  <c r="D460" i="1" s="1"/>
  <c r="H470" i="1"/>
  <c r="H472" i="1"/>
  <c r="H466" i="1"/>
  <c r="D461" i="1"/>
  <c r="H461" i="1"/>
  <c r="H451" i="1"/>
  <c r="H456" i="1"/>
  <c r="E98" i="9"/>
  <c r="B98" i="9" s="1"/>
  <c r="H439" i="1"/>
  <c r="B253" i="9"/>
  <c r="H437" i="1"/>
  <c r="E431" i="4"/>
  <c r="D425" i="1" s="1"/>
  <c r="E89" i="9"/>
  <c r="B89" i="9" s="1"/>
  <c r="H431" i="1"/>
  <c r="H407" i="1"/>
  <c r="E361" i="4"/>
  <c r="D356" i="1" s="1"/>
  <c r="H357" i="1"/>
  <c r="H354" i="1"/>
  <c r="H352" i="1"/>
  <c r="H344" i="1"/>
  <c r="H336" i="1"/>
  <c r="H322" i="1"/>
  <c r="E321" i="4"/>
  <c r="D316" i="1" s="1"/>
  <c r="H318" i="1"/>
  <c r="H422" i="1"/>
  <c r="E294" i="9"/>
  <c r="B294" i="9" s="1"/>
  <c r="E85" i="9"/>
  <c r="B85" i="9" s="1"/>
  <c r="H279" i="1"/>
  <c r="H280" i="1"/>
  <c r="H274" i="1"/>
  <c r="H270" i="1"/>
  <c r="E262" i="4"/>
  <c r="D258" i="1" s="1"/>
  <c r="H258" i="1"/>
  <c r="H244" i="1"/>
  <c r="H242" i="1"/>
  <c r="D230" i="4"/>
  <c r="H241" i="1"/>
  <c r="H235" i="1"/>
  <c r="E230" i="4"/>
  <c r="D226" i="1" s="1"/>
  <c r="H230" i="1"/>
  <c r="H229" i="1"/>
  <c r="H228" i="1"/>
  <c r="H224" i="1"/>
  <c r="H221" i="1"/>
  <c r="H223" i="1"/>
  <c r="E221" i="4"/>
  <c r="D217" i="1" s="1"/>
  <c r="G217" i="1" s="1"/>
  <c r="F216" i="4"/>
  <c r="H211" i="1"/>
  <c r="H206" i="1"/>
  <c r="E59" i="9"/>
  <c r="B59" i="9" s="1"/>
  <c r="H199" i="1"/>
  <c r="E202" i="4"/>
  <c r="D198" i="1" s="1"/>
  <c r="F241" i="9"/>
  <c r="H191" i="1"/>
  <c r="H188" i="1"/>
  <c r="H187" i="1"/>
  <c r="E164" i="4"/>
  <c r="D160" i="1" s="1"/>
  <c r="E153" i="4"/>
  <c r="F160" i="4"/>
  <c r="H157" i="1"/>
  <c r="H152" i="1"/>
  <c r="H144" i="1"/>
  <c r="H138" i="1"/>
  <c r="F134" i="4"/>
  <c r="E125" i="4"/>
  <c r="D121" i="1" s="1"/>
  <c r="H121" i="1" s="1"/>
  <c r="H125" i="1"/>
  <c r="H116" i="1"/>
  <c r="F112" i="4"/>
  <c r="E106" i="4"/>
  <c r="D102" i="1" s="1"/>
  <c r="H101" i="1"/>
  <c r="H94" i="1"/>
  <c r="H95" i="1"/>
  <c r="H92" i="1"/>
  <c r="E43" i="9"/>
  <c r="F233" i="9"/>
  <c r="B233" i="9" s="1"/>
  <c r="H89" i="1"/>
  <c r="E82" i="4"/>
  <c r="D78" i="1" s="1"/>
  <c r="H78" i="1" s="1"/>
  <c r="H79" i="1"/>
  <c r="H83" i="1"/>
  <c r="H77" i="1"/>
  <c r="H73" i="1"/>
  <c r="H71" i="1"/>
  <c r="H65" i="1"/>
  <c r="H60" i="1"/>
  <c r="H59" i="1"/>
  <c r="H54" i="1"/>
  <c r="H53" i="1"/>
  <c r="H46" i="1"/>
  <c r="E49" i="4"/>
  <c r="D45" i="1" s="1"/>
  <c r="H47" i="1"/>
  <c r="H34" i="1"/>
  <c r="H32" i="1"/>
  <c r="H28" i="1"/>
  <c r="H23" i="1"/>
  <c r="H22" i="1"/>
  <c r="H16" i="1"/>
  <c r="H13" i="1"/>
  <c r="E7" i="4"/>
  <c r="D3" i="1" s="1"/>
  <c r="H10" i="1"/>
  <c r="H4" i="1"/>
  <c r="H1010" i="1"/>
  <c r="H1009" i="1"/>
  <c r="H1003" i="1"/>
  <c r="B292" i="9"/>
  <c r="H998" i="1"/>
  <c r="E165" i="9"/>
  <c r="B165" i="9" s="1"/>
  <c r="E163" i="9"/>
  <c r="B163" i="9" s="1"/>
  <c r="B289" i="9"/>
  <c r="H983" i="1"/>
  <c r="E162" i="9"/>
  <c r="B162" i="9" s="1"/>
  <c r="F285" i="9"/>
  <c r="B285" i="9" s="1"/>
  <c r="H973" i="1"/>
  <c r="E155" i="9"/>
  <c r="B155" i="9" s="1"/>
  <c r="F283" i="9"/>
  <c r="B283" i="9" s="1"/>
  <c r="F282" i="9"/>
  <c r="B282" i="9" s="1"/>
  <c r="E154" i="9"/>
  <c r="B154" i="9" s="1"/>
  <c r="E153" i="9"/>
  <c r="B153" i="9" s="1"/>
  <c r="F281" i="9"/>
  <c r="B281" i="9" s="1"/>
  <c r="B280" i="9"/>
  <c r="B279" i="9"/>
  <c r="E147" i="9"/>
  <c r="B147" i="9" s="1"/>
  <c r="E146" i="9"/>
  <c r="B146" i="9" s="1"/>
  <c r="E145" i="9"/>
  <c r="B145" i="9" s="1"/>
  <c r="H951" i="1"/>
  <c r="E143" i="9"/>
  <c r="B143" i="9" s="1"/>
  <c r="E142" i="9"/>
  <c r="B142" i="9" s="1"/>
  <c r="E141" i="9"/>
  <c r="B141" i="9" s="1"/>
  <c r="H945" i="1"/>
  <c r="B276" i="9"/>
  <c r="F275" i="9"/>
  <c r="B275" i="9" s="1"/>
  <c r="H940" i="1"/>
  <c r="E134" i="9"/>
  <c r="B134" i="9" s="1"/>
  <c r="B273" i="9"/>
  <c r="E133" i="9"/>
  <c r="B133" i="9" s="1"/>
  <c r="F271" i="9"/>
  <c r="B271" i="9" s="1"/>
  <c r="E131" i="9"/>
  <c r="B131" i="9" s="1"/>
  <c r="F270" i="9"/>
  <c r="B270" i="9" s="1"/>
  <c r="E130" i="9"/>
  <c r="B130" i="9" s="1"/>
  <c r="E129" i="9"/>
  <c r="B129" i="9" s="1"/>
  <c r="H920" i="1"/>
  <c r="F269" i="9"/>
  <c r="B269" i="9" s="1"/>
  <c r="E122" i="9"/>
  <c r="B122" i="9" s="1"/>
  <c r="B268" i="9"/>
  <c r="E121" i="9"/>
  <c r="B121" i="9" s="1"/>
  <c r="F266" i="9"/>
  <c r="B266" i="9" s="1"/>
  <c r="H915" i="1"/>
  <c r="E119" i="9"/>
  <c r="B119" i="9" s="1"/>
  <c r="F265" i="9"/>
  <c r="B265" i="9" s="1"/>
  <c r="B264" i="9"/>
  <c r="E117" i="9"/>
  <c r="B117" i="9" s="1"/>
  <c r="H906" i="1"/>
  <c r="E113" i="9"/>
  <c r="B113" i="9" s="1"/>
  <c r="F261" i="9"/>
  <c r="B261" i="9" s="1"/>
  <c r="H900" i="1"/>
  <c r="E111" i="9"/>
  <c r="B111" i="9" s="1"/>
  <c r="E110" i="9"/>
  <c r="B110" i="9" s="1"/>
  <c r="F259" i="9"/>
  <c r="B259" i="9" s="1"/>
  <c r="F257" i="9"/>
  <c r="B256" i="9"/>
  <c r="E106" i="9"/>
  <c r="B106" i="9" s="1"/>
  <c r="F255" i="9"/>
  <c r="H890" i="1"/>
  <c r="H882" i="1"/>
  <c r="E97" i="9"/>
  <c r="B97" i="9" s="1"/>
  <c r="F254" i="9"/>
  <c r="B254" i="9" s="1"/>
  <c r="E94" i="9"/>
  <c r="B94" i="9" s="1"/>
  <c r="B252" i="9"/>
  <c r="E93" i="9"/>
  <c r="B93" i="9" s="1"/>
  <c r="F251" i="9"/>
  <c r="B251" i="9" s="1"/>
  <c r="F249" i="9"/>
  <c r="B249" i="9" s="1"/>
  <c r="H864" i="1"/>
  <c r="E86" i="9"/>
  <c r="B86" i="9" s="1"/>
  <c r="H858" i="1"/>
  <c r="H852" i="1"/>
  <c r="F247" i="9"/>
  <c r="B247" i="9" s="1"/>
  <c r="H847" i="1"/>
  <c r="H841" i="1"/>
  <c r="H836" i="1"/>
  <c r="E81" i="9"/>
  <c r="B81" i="9" s="1"/>
  <c r="H835" i="1"/>
  <c r="H832" i="1"/>
  <c r="H830" i="1"/>
  <c r="H824" i="1"/>
  <c r="E75" i="9"/>
  <c r="B75" i="9" s="1"/>
  <c r="E77" i="9"/>
  <c r="B77" i="9" s="1"/>
  <c r="E74" i="9"/>
  <c r="B74" i="9" s="1"/>
  <c r="E73" i="9"/>
  <c r="B73" i="9" s="1"/>
  <c r="H795" i="1"/>
  <c r="H789" i="1"/>
  <c r="E71" i="9"/>
  <c r="B71" i="9" s="1"/>
  <c r="H783" i="1"/>
  <c r="E70" i="9"/>
  <c r="B70" i="9" s="1"/>
  <c r="H778" i="1"/>
  <c r="H777" i="1"/>
  <c r="E69" i="9"/>
  <c r="B69" i="9" s="1"/>
  <c r="H771" i="1"/>
  <c r="F246" i="9"/>
  <c r="B246" i="9" s="1"/>
  <c r="H760" i="1"/>
  <c r="E65" i="9"/>
  <c r="B65" i="9" s="1"/>
  <c r="F245" i="9"/>
  <c r="B245" i="9" s="1"/>
  <c r="H754" i="1"/>
  <c r="E63" i="9"/>
  <c r="B63" i="9" s="1"/>
  <c r="H748" i="1"/>
  <c r="E62" i="9"/>
  <c r="B62" i="9" s="1"/>
  <c r="E61" i="9"/>
  <c r="B61" i="9" s="1"/>
  <c r="H743" i="1"/>
  <c r="E58" i="9"/>
  <c r="B58" i="9" s="1"/>
  <c r="B244" i="9"/>
  <c r="E56" i="9"/>
  <c r="B56" i="9" s="1"/>
  <c r="F243" i="9"/>
  <c r="B243" i="9"/>
  <c r="F237" i="9"/>
  <c r="B237" i="9" s="1"/>
  <c r="H725" i="1"/>
  <c r="H724" i="1"/>
  <c r="E47" i="9"/>
  <c r="B47" i="9" s="1"/>
  <c r="H719" i="1"/>
  <c r="E46" i="9"/>
  <c r="B46" i="9" s="1"/>
  <c r="E45" i="9"/>
  <c r="B45" i="9" s="1"/>
  <c r="F235" i="9"/>
  <c r="B235" i="9" s="1"/>
  <c r="H708" i="1"/>
  <c r="B43" i="9"/>
  <c r="E42" i="9"/>
  <c r="B42" i="9" s="1"/>
  <c r="E41" i="9"/>
  <c r="B41" i="9" s="1"/>
  <c r="B232" i="9"/>
  <c r="E40" i="9"/>
  <c r="B40" i="9" s="1"/>
  <c r="F231" i="9"/>
  <c r="B231" i="9" s="1"/>
  <c r="E39" i="9"/>
  <c r="B39" i="9" s="1"/>
  <c r="E38" i="9"/>
  <c r="B38" i="9" s="1"/>
  <c r="H688" i="1"/>
  <c r="H681" i="1"/>
  <c r="H680" i="1"/>
  <c r="E34" i="9"/>
  <c r="B34" i="9" s="1"/>
  <c r="H674" i="1"/>
  <c r="E33" i="9"/>
  <c r="B33" i="9" s="1"/>
  <c r="H668" i="1"/>
  <c r="E31" i="9"/>
  <c r="B31" i="9" s="1"/>
  <c r="E30" i="9"/>
  <c r="B30" i="9" s="1"/>
  <c r="F229" i="9"/>
  <c r="B229" i="9" s="1"/>
  <c r="E29" i="9"/>
  <c r="B29" i="9" s="1"/>
  <c r="E28" i="9"/>
  <c r="B28" i="9" s="1"/>
  <c r="H656" i="1"/>
  <c r="E27" i="9"/>
  <c r="B27" i="9" s="1"/>
  <c r="E25" i="9"/>
  <c r="B25" i="9" s="1"/>
  <c r="H650" i="1"/>
  <c r="E296" i="9"/>
  <c r="B296" i="9" s="1"/>
  <c r="E26" i="9"/>
  <c r="B26" i="9" s="1"/>
  <c r="J1579" i="1"/>
  <c r="J1575" i="1"/>
  <c r="D1572" i="1"/>
  <c r="H1572" i="1" s="1"/>
  <c r="J1573" i="1"/>
  <c r="J1567" i="1"/>
  <c r="H1563" i="1"/>
  <c r="E22" i="7"/>
  <c r="I34" i="3" s="1"/>
  <c r="J1551" i="1"/>
  <c r="E6" i="7"/>
  <c r="D38" i="7"/>
  <c r="H35" i="3" s="1"/>
  <c r="D22" i="7"/>
  <c r="D6" i="7"/>
  <c r="F107" i="6"/>
  <c r="F575" i="4"/>
  <c r="C569" i="1"/>
  <c r="H569" i="1" s="1"/>
  <c r="F584" i="4"/>
  <c r="C578" i="1"/>
  <c r="H578" i="1" s="1"/>
  <c r="D1259" i="1"/>
  <c r="B257" i="9"/>
  <c r="F545" i="4"/>
  <c r="C539" i="1"/>
  <c r="H539" i="1" s="1"/>
  <c r="D402" i="1"/>
  <c r="H402" i="1" s="1"/>
  <c r="D536" i="4"/>
  <c r="D1571" i="1"/>
  <c r="H338" i="9"/>
  <c r="H401" i="1"/>
  <c r="H349" i="1"/>
  <c r="D149" i="1"/>
  <c r="H149" i="1" s="1"/>
  <c r="F203" i="4"/>
  <c r="D202" i="4"/>
  <c r="B241" i="9"/>
  <c r="B255" i="9"/>
  <c r="E273" i="4"/>
  <c r="D269" i="1" s="1"/>
  <c r="F621" i="4"/>
  <c r="C615" i="1"/>
  <c r="H615" i="1" s="1"/>
  <c r="I30" i="3"/>
  <c r="D1510" i="1"/>
  <c r="D45" i="8"/>
  <c r="C1628" i="1"/>
  <c r="H1628" i="1" s="1"/>
  <c r="E373" i="4"/>
  <c r="D368" i="1" s="1"/>
  <c r="F88" i="5"/>
  <c r="C1093" i="1"/>
  <c r="H1093" i="1" s="1"/>
  <c r="B239" i="9"/>
  <c r="B263" i="9"/>
  <c r="B287" i="9"/>
  <c r="H541" i="1"/>
  <c r="H547" i="1"/>
  <c r="H553" i="1"/>
  <c r="H559" i="1"/>
  <c r="H571" i="1"/>
  <c r="H577" i="1"/>
  <c r="H583" i="1"/>
  <c r="H589" i="1"/>
  <c r="H595" i="1"/>
  <c r="H601" i="1"/>
  <c r="H607" i="1"/>
  <c r="H613" i="1"/>
  <c r="H619" i="1"/>
  <c r="H625" i="1"/>
  <c r="H631" i="1"/>
  <c r="J1544" i="1"/>
  <c r="J1550" i="1"/>
  <c r="H1556" i="1"/>
  <c r="J1562" i="1"/>
  <c r="J1568" i="1"/>
  <c r="J1574" i="1"/>
  <c r="J1580" i="1"/>
  <c r="D373" i="4"/>
  <c r="F393" i="4"/>
  <c r="D648" i="4"/>
  <c r="D466" i="4"/>
  <c r="F656" i="4"/>
  <c r="D12" i="5"/>
  <c r="F82" i="5"/>
  <c r="D135" i="5"/>
  <c r="D43" i="4"/>
  <c r="D571" i="4"/>
  <c r="D597" i="4"/>
  <c r="H542" i="1"/>
  <c r="H548" i="1"/>
  <c r="H554" i="1"/>
  <c r="H560" i="1"/>
  <c r="H566" i="1"/>
  <c r="H572" i="1"/>
  <c r="H584" i="1"/>
  <c r="H590" i="1"/>
  <c r="H596" i="1"/>
  <c r="H602" i="1"/>
  <c r="H608" i="1"/>
  <c r="H614" i="1"/>
  <c r="H620" i="1"/>
  <c r="H626" i="1"/>
  <c r="H632" i="1"/>
  <c r="F178" i="4"/>
  <c r="F428" i="4"/>
  <c r="E156" i="9"/>
  <c r="B156" i="9" s="1"/>
  <c r="F13" i="5"/>
  <c r="D114" i="6"/>
  <c r="H1479" i="1"/>
  <c r="H1491" i="1"/>
  <c r="H1497" i="1"/>
  <c r="H1503" i="1"/>
  <c r="H1509" i="1"/>
  <c r="H1515" i="1"/>
  <c r="H1521" i="1"/>
  <c r="H1527" i="1"/>
  <c r="H1533" i="1"/>
  <c r="D140" i="4"/>
  <c r="D309" i="4"/>
  <c r="D219" i="5"/>
  <c r="H543" i="1"/>
  <c r="H549" i="1"/>
  <c r="H555" i="1"/>
  <c r="H561" i="1"/>
  <c r="H567" i="1"/>
  <c r="H573" i="1"/>
  <c r="H579" i="1"/>
  <c r="H585" i="1"/>
  <c r="H597" i="1"/>
  <c r="H603" i="1"/>
  <c r="H609" i="1"/>
  <c r="H621" i="1"/>
  <c r="H627" i="1"/>
  <c r="H1540" i="1"/>
  <c r="J1546" i="1"/>
  <c r="J1552" i="1"/>
  <c r="J1558" i="1"/>
  <c r="J1564" i="1"/>
  <c r="J1570" i="1"/>
  <c r="J1576" i="1"/>
  <c r="F260" i="5"/>
  <c r="D5" i="6"/>
  <c r="D35" i="6"/>
  <c r="H1300" i="1"/>
  <c r="H1522" i="1"/>
  <c r="H1528" i="1"/>
  <c r="H1534" i="1"/>
  <c r="E141" i="6"/>
  <c r="H544" i="1"/>
  <c r="H550" i="1"/>
  <c r="H556" i="1"/>
  <c r="H562" i="1"/>
  <c r="H568" i="1"/>
  <c r="H574" i="1"/>
  <c r="H580" i="1"/>
  <c r="H586" i="1"/>
  <c r="H598" i="1"/>
  <c r="H604" i="1"/>
  <c r="H610" i="1"/>
  <c r="H616" i="1"/>
  <c r="H622" i="1"/>
  <c r="H628" i="1"/>
  <c r="J1541" i="1"/>
  <c r="J1547" i="1"/>
  <c r="J1553" i="1"/>
  <c r="J1559" i="1"/>
  <c r="J1565" i="1"/>
  <c r="H1577" i="1"/>
  <c r="D7" i="4"/>
  <c r="F83" i="4"/>
  <c r="D321" i="4"/>
  <c r="D431" i="4"/>
  <c r="D479" i="4"/>
  <c r="H545" i="1"/>
  <c r="H551" i="1"/>
  <c r="H557" i="1"/>
  <c r="H563" i="1"/>
  <c r="H575" i="1"/>
  <c r="H581" i="1"/>
  <c r="H587" i="1"/>
  <c r="H593" i="1"/>
  <c r="H599" i="1"/>
  <c r="H605" i="1"/>
  <c r="H611" i="1"/>
  <c r="H617" i="1"/>
  <c r="H629" i="1"/>
  <c r="H635" i="1"/>
  <c r="J1542" i="1"/>
  <c r="J1548" i="1"/>
  <c r="J1554" i="1"/>
  <c r="J1560" i="1"/>
  <c r="J1566" i="1"/>
  <c r="J1578" i="1"/>
  <c r="D106" i="4"/>
  <c r="F194" i="4"/>
  <c r="F379" i="4"/>
  <c r="D203" i="5"/>
  <c r="D274" i="5"/>
  <c r="D251" i="5" s="1"/>
  <c r="D89" i="6"/>
  <c r="H1422" i="1"/>
  <c r="H1434" i="1"/>
  <c r="H1440" i="1"/>
  <c r="H1446" i="1"/>
  <c r="H1452" i="1"/>
  <c r="H1458" i="1"/>
  <c r="H1464" i="1"/>
  <c r="H1470" i="1"/>
  <c r="H1476" i="1"/>
  <c r="H1482" i="1"/>
  <c r="H1488" i="1"/>
  <c r="H1494" i="1"/>
  <c r="H1500" i="1"/>
  <c r="H1506" i="1"/>
  <c r="H1512" i="1"/>
  <c r="H1518" i="1"/>
  <c r="H1524" i="1"/>
  <c r="H1530" i="1"/>
  <c r="H1536" i="1"/>
  <c r="D49" i="4"/>
  <c r="F58" i="4"/>
  <c r="F126" i="4"/>
  <c r="F135" i="4"/>
  <c r="F154" i="4"/>
  <c r="D164" i="4"/>
  <c r="D152" i="4" s="1"/>
  <c r="D361" i="4"/>
  <c r="F19" i="5"/>
  <c r="D70" i="5"/>
  <c r="G314" i="9"/>
  <c r="D255" i="5"/>
  <c r="H540" i="1"/>
  <c r="H546" i="1"/>
  <c r="H552" i="1"/>
  <c r="H558" i="1"/>
  <c r="H564" i="1"/>
  <c r="H570" i="1"/>
  <c r="H576" i="1"/>
  <c r="H582" i="1"/>
  <c r="H588" i="1"/>
  <c r="H594" i="1"/>
  <c r="H600" i="1"/>
  <c r="H606" i="1"/>
  <c r="H612" i="1"/>
  <c r="H618" i="1"/>
  <c r="H624" i="1"/>
  <c r="H630" i="1"/>
  <c r="H636" i="1"/>
  <c r="H314" i="9"/>
  <c r="D273" i="4"/>
  <c r="E647" i="4"/>
  <c r="D641" i="1" s="1"/>
  <c r="H641" i="1" s="1"/>
  <c r="D522" i="4"/>
  <c r="F256" i="5"/>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78" i="5"/>
  <c r="F197" i="5"/>
  <c r="F203" i="5"/>
  <c r="F219" i="5"/>
  <c r="F5" i="6"/>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G174" i="9"/>
  <c r="E174" i="9" s="1"/>
  <c r="B174" i="9" s="1"/>
  <c r="G336" i="9" l="1"/>
  <c r="E336" i="9" s="1"/>
  <c r="B336" i="9" s="1"/>
  <c r="C1182" i="1"/>
  <c r="G402" i="1"/>
  <c r="G1583" i="1"/>
  <c r="D44" i="8"/>
  <c r="C1621" i="1" s="1"/>
  <c r="G1268" i="1"/>
  <c r="E177" i="5"/>
  <c r="H19" i="9" s="1"/>
  <c r="E19" i="9" s="1"/>
  <c r="B19" i="9" s="1"/>
  <c r="D1182" i="1"/>
  <c r="E69" i="5"/>
  <c r="D1074" i="1" s="1"/>
  <c r="E314" i="9"/>
  <c r="B314" i="9" s="1"/>
  <c r="D1075" i="1"/>
  <c r="E7" i="5"/>
  <c r="D1012" i="1" s="1"/>
  <c r="G641" i="1"/>
  <c r="G623" i="1"/>
  <c r="G592" i="1"/>
  <c r="E535" i="4"/>
  <c r="D529" i="1" s="1"/>
  <c r="G485" i="1"/>
  <c r="E430" i="4"/>
  <c r="D424" i="1" s="1"/>
  <c r="E308" i="4"/>
  <c r="F647" i="4"/>
  <c r="F230" i="4"/>
  <c r="C226" i="1"/>
  <c r="G226" i="1" s="1"/>
  <c r="H217" i="1"/>
  <c r="G149" i="1"/>
  <c r="F125" i="4"/>
  <c r="G121" i="1"/>
  <c r="F82" i="4"/>
  <c r="G78" i="1"/>
  <c r="E6" i="4"/>
  <c r="D1555" i="1"/>
  <c r="E5" i="7"/>
  <c r="I33" i="3" s="1"/>
  <c r="D1539" i="1"/>
  <c r="G1539" i="1" s="1"/>
  <c r="C1571" i="1"/>
  <c r="H1571" i="1" s="1"/>
  <c r="D5" i="7"/>
  <c r="H33" i="3" s="1"/>
  <c r="C1555" i="1"/>
  <c r="H34" i="3"/>
  <c r="C1539" i="1"/>
  <c r="E179" i="9"/>
  <c r="B179" i="9" s="1"/>
  <c r="D299" i="4"/>
  <c r="H18" i="3"/>
  <c r="C148" i="1"/>
  <c r="F274" i="5"/>
  <c r="C1278" i="1"/>
  <c r="H27" i="3"/>
  <c r="C1401" i="1"/>
  <c r="G339" i="9"/>
  <c r="E339" i="9" s="1"/>
  <c r="B339" i="9" s="1"/>
  <c r="C1223" i="1"/>
  <c r="F114" i="6"/>
  <c r="H30" i="3"/>
  <c r="C1510" i="1"/>
  <c r="F43" i="4"/>
  <c r="C39" i="1"/>
  <c r="G338" i="9"/>
  <c r="E338" i="9" s="1"/>
  <c r="B338" i="9" s="1"/>
  <c r="C1207" i="1"/>
  <c r="F309" i="4"/>
  <c r="D308" i="4"/>
  <c r="C304" i="1"/>
  <c r="F135" i="5"/>
  <c r="C1140" i="1"/>
  <c r="F202" i="4"/>
  <c r="C198" i="1"/>
  <c r="F89" i="6"/>
  <c r="C1485" i="1"/>
  <c r="F140" i="4"/>
  <c r="C136" i="1"/>
  <c r="F35" i="6"/>
  <c r="C1431" i="1"/>
  <c r="H28" i="3"/>
  <c r="F49" i="4"/>
  <c r="C45" i="1"/>
  <c r="F12" i="5"/>
  <c r="D7" i="5"/>
  <c r="C1017" i="1"/>
  <c r="F536" i="4"/>
  <c r="D535" i="4"/>
  <c r="C530" i="1"/>
  <c r="F106" i="4"/>
  <c r="C102" i="1"/>
  <c r="F479" i="4"/>
  <c r="C473" i="1"/>
  <c r="E360" i="4"/>
  <c r="I25" i="3"/>
  <c r="D1255" i="1"/>
  <c r="E180" i="9"/>
  <c r="B180" i="9" s="1"/>
  <c r="F255" i="5"/>
  <c r="C1259" i="1"/>
  <c r="F431" i="4"/>
  <c r="D430" i="4"/>
  <c r="C425" i="1"/>
  <c r="F466" i="4"/>
  <c r="C460" i="1"/>
  <c r="F321" i="4"/>
  <c r="C316" i="1"/>
  <c r="D1537" i="1"/>
  <c r="I31" i="3"/>
  <c r="F648" i="4"/>
  <c r="C642" i="1"/>
  <c r="G642" i="1" s="1"/>
  <c r="F228" i="9"/>
  <c r="B228" i="9" s="1"/>
  <c r="F522" i="4"/>
  <c r="C516" i="1"/>
  <c r="F70" i="5"/>
  <c r="C1075" i="1"/>
  <c r="D69" i="5"/>
  <c r="F571" i="4"/>
  <c r="C565" i="1"/>
  <c r="D141" i="6"/>
  <c r="G348" i="9" s="1"/>
  <c r="E348" i="9" s="1"/>
  <c r="F7" i="4"/>
  <c r="D6" i="4"/>
  <c r="C3" i="1"/>
  <c r="F373" i="4"/>
  <c r="C368" i="1"/>
  <c r="F251" i="5"/>
  <c r="C1255" i="1"/>
  <c r="H25" i="3"/>
  <c r="F273" i="4"/>
  <c r="C269" i="1"/>
  <c r="F361" i="4"/>
  <c r="D360" i="4"/>
  <c r="C356" i="1"/>
  <c r="D177" i="5"/>
  <c r="I40" i="3"/>
  <c r="C1622" i="1"/>
  <c r="F164" i="4"/>
  <c r="C160" i="1"/>
  <c r="F597" i="4"/>
  <c r="C591" i="1"/>
  <c r="E152" i="4"/>
  <c r="F152" i="4"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182" i="1" l="1"/>
  <c r="G344" i="9"/>
  <c r="E344" i="9" s="1"/>
  <c r="B344" i="9" s="1"/>
  <c r="K1481" i="9"/>
  <c r="I39" i="3"/>
  <c r="G343" i="9"/>
  <c r="E343" i="9" s="1"/>
  <c r="B343" i="9" s="1"/>
  <c r="G1182" i="1"/>
  <c r="E176" i="5"/>
  <c r="D1180" i="1" s="1"/>
  <c r="I24" i="3"/>
  <c r="D1181" i="1"/>
  <c r="I23" i="3"/>
  <c r="E6" i="5"/>
  <c r="I22" i="3"/>
  <c r="E640" i="4"/>
  <c r="D634" i="1" s="1"/>
  <c r="E639" i="4"/>
  <c r="D633" i="1" s="1"/>
  <c r="E417" i="4"/>
  <c r="D412" i="1" s="1"/>
  <c r="D303" i="1"/>
  <c r="E422" i="4"/>
  <c r="D417" i="1" s="1"/>
  <c r="H226" i="1"/>
  <c r="I17" i="3"/>
  <c r="D2" i="1"/>
  <c r="G1555" i="1"/>
  <c r="G346" i="9"/>
  <c r="E346" i="9" s="1"/>
  <c r="B346" i="9" s="1"/>
  <c r="D1538" i="1"/>
  <c r="H1538" i="1" s="1"/>
  <c r="H1539" i="1"/>
  <c r="G1571" i="1"/>
  <c r="C1538" i="1"/>
  <c r="H1555" i="1"/>
  <c r="C1537" i="1"/>
  <c r="H1255" i="1"/>
  <c r="G1255" i="1"/>
  <c r="H1259" i="1"/>
  <c r="G1259" i="1"/>
  <c r="H31" i="3"/>
  <c r="F141" i="6"/>
  <c r="H1622" i="1"/>
  <c r="G1622" i="1"/>
  <c r="H642" i="1"/>
  <c r="H1223" i="1"/>
  <c r="G1223" i="1"/>
  <c r="D640" i="4"/>
  <c r="C529" i="1"/>
  <c r="F535" i="4"/>
  <c r="H316" i="1"/>
  <c r="G316" i="1"/>
  <c r="H304" i="1"/>
  <c r="G304" i="1"/>
  <c r="G1401" i="1"/>
  <c r="H1401" i="1"/>
  <c r="H1431" i="1"/>
  <c r="G1431" i="1"/>
  <c r="H136" i="1"/>
  <c r="G136" i="1"/>
  <c r="D417" i="4"/>
  <c r="C303" i="1"/>
  <c r="F308" i="4"/>
  <c r="F177" i="5"/>
  <c r="D176" i="5"/>
  <c r="H24" i="3"/>
  <c r="C1181" i="1"/>
  <c r="F69" i="5"/>
  <c r="C1074" i="1"/>
  <c r="H23" i="3"/>
  <c r="E418" i="4"/>
  <c r="D413" i="1" s="1"/>
  <c r="D355" i="1"/>
  <c r="H1017" i="1"/>
  <c r="G1017" i="1"/>
  <c r="H1278" i="1"/>
  <c r="G1278" i="1"/>
  <c r="H356" i="1"/>
  <c r="G356" i="1"/>
  <c r="H368" i="1"/>
  <c r="G368" i="1"/>
  <c r="H1075" i="1"/>
  <c r="G1075" i="1"/>
  <c r="H460" i="1"/>
  <c r="G460" i="1"/>
  <c r="H473" i="1"/>
  <c r="G473" i="1"/>
  <c r="F7" i="5"/>
  <c r="C1012" i="1"/>
  <c r="H22" i="3"/>
  <c r="D6" i="5"/>
  <c r="H1485" i="1"/>
  <c r="G1485" i="1"/>
  <c r="H1207" i="1"/>
  <c r="G1207" i="1"/>
  <c r="H160" i="1"/>
  <c r="G160" i="1"/>
  <c r="D418" i="4"/>
  <c r="C355" i="1"/>
  <c r="F360" i="4"/>
  <c r="E299" i="4"/>
  <c r="F299" i="4" s="1"/>
  <c r="I18" i="3"/>
  <c r="D148" i="1"/>
  <c r="G148" i="1" s="1"/>
  <c r="H3" i="1"/>
  <c r="G3" i="1"/>
  <c r="H516" i="1"/>
  <c r="G516" i="1"/>
  <c r="H425" i="1"/>
  <c r="G425" i="1"/>
  <c r="H102" i="1"/>
  <c r="G102" i="1"/>
  <c r="H45" i="1"/>
  <c r="G45" i="1"/>
  <c r="H198" i="1"/>
  <c r="G198" i="1"/>
  <c r="H39" i="1"/>
  <c r="G39" i="1"/>
  <c r="H591" i="1"/>
  <c r="G591" i="1"/>
  <c r="H269" i="1"/>
  <c r="G269" i="1"/>
  <c r="H17" i="3"/>
  <c r="C2" i="1"/>
  <c r="D300" i="4"/>
  <c r="F6" i="4"/>
  <c r="D422" i="4"/>
  <c r="D639" i="4"/>
  <c r="C424" i="1"/>
  <c r="F430" i="4"/>
  <c r="H565" i="1"/>
  <c r="G565" i="1"/>
  <c r="H530" i="1"/>
  <c r="G530" i="1"/>
  <c r="H1140" i="1"/>
  <c r="G1140" i="1"/>
  <c r="H1510" i="1"/>
  <c r="G1510" i="1"/>
  <c r="C295" i="1"/>
  <c r="D301" i="4"/>
  <c r="D423" i="4"/>
  <c r="B348" i="9"/>
  <c r="E347" i="9"/>
  <c r="H1537" i="1"/>
  <c r="G1537" i="1"/>
  <c r="H9" i="3"/>
  <c r="H1621" i="1"/>
  <c r="G1621" i="1"/>
  <c r="H11" i="3"/>
  <c r="E342" i="9" l="1"/>
  <c r="I11" i="3" s="1"/>
  <c r="H299" i="9"/>
  <c r="D1011" i="1"/>
  <c r="E643" i="4"/>
  <c r="D637" i="1" s="1"/>
  <c r="H148" i="1"/>
  <c r="E345" i="9"/>
  <c r="I10" i="3" s="1"/>
  <c r="G1538" i="1"/>
  <c r="C296" i="1"/>
  <c r="H1012" i="1"/>
  <c r="G1012" i="1"/>
  <c r="H355" i="1"/>
  <c r="G355" i="1"/>
  <c r="H303" i="1"/>
  <c r="G303" i="1"/>
  <c r="G2" i="1"/>
  <c r="H2" i="1"/>
  <c r="F418" i="4"/>
  <c r="C413" i="1"/>
  <c r="F417" i="4"/>
  <c r="C412" i="1"/>
  <c r="H1074" i="1"/>
  <c r="G1074" i="1"/>
  <c r="H529" i="1"/>
  <c r="G529" i="1"/>
  <c r="H424" i="1"/>
  <c r="G424" i="1"/>
  <c r="F301" i="4"/>
  <c r="C297" i="1"/>
  <c r="F639" i="4"/>
  <c r="C633" i="1"/>
  <c r="F640" i="4"/>
  <c r="C634" i="1"/>
  <c r="F422" i="4"/>
  <c r="D424" i="4"/>
  <c r="C417" i="1"/>
  <c r="D643" i="4"/>
  <c r="H1181" i="1"/>
  <c r="G1181" i="1"/>
  <c r="F176" i="5"/>
  <c r="C1180" i="1"/>
  <c r="D295" i="1"/>
  <c r="H295" i="1" s="1"/>
  <c r="E423" i="4"/>
  <c r="F423" i="4" s="1"/>
  <c r="E301" i="4"/>
  <c r="D297" i="1" s="1"/>
  <c r="E300" i="4"/>
  <c r="D296" i="1" s="1"/>
  <c r="G20" i="9"/>
  <c r="C418" i="1"/>
  <c r="D425" i="4"/>
  <c r="D644" i="4"/>
  <c r="C1011" i="1"/>
  <c r="G306" i="9"/>
  <c r="E306" i="9" s="1"/>
  <c r="B306" i="9" s="1"/>
  <c r="G299" i="9"/>
  <c r="F6" i="5"/>
  <c r="N3" i="9"/>
  <c r="K3" i="9"/>
  <c r="I9" i="3"/>
  <c r="E299" i="9" l="1"/>
  <c r="B299" i="9" s="1"/>
  <c r="G295" i="1"/>
  <c r="H297" i="1"/>
  <c r="G297" i="1"/>
  <c r="H633" i="1"/>
  <c r="G633" i="1"/>
  <c r="H8" i="3"/>
  <c r="M3" i="9" s="1"/>
  <c r="H1011" i="1"/>
  <c r="G1011" i="1"/>
  <c r="F643" i="4"/>
  <c r="D645" i="4"/>
  <c r="C637" i="1"/>
  <c r="C419" i="1"/>
  <c r="H1180" i="1"/>
  <c r="G1180" i="1"/>
  <c r="F425" i="4"/>
  <c r="C420" i="1"/>
  <c r="H413" i="1"/>
  <c r="G413" i="1"/>
  <c r="D646" i="4"/>
  <c r="C638" i="1"/>
  <c r="H417" i="1"/>
  <c r="G417" i="1"/>
  <c r="H20" i="9"/>
  <c r="E20" i="9" s="1"/>
  <c r="B20" i="9" s="1"/>
  <c r="E644" i="4"/>
  <c r="E425" i="4"/>
  <c r="D420" i="1" s="1"/>
  <c r="D418" i="1"/>
  <c r="H418" i="1" s="1"/>
  <c r="E424" i="4"/>
  <c r="D419" i="1" s="1"/>
  <c r="H634" i="1"/>
  <c r="G634" i="1"/>
  <c r="H412" i="1"/>
  <c r="G412" i="1"/>
  <c r="F300" i="4"/>
  <c r="H296" i="1"/>
  <c r="G296" i="1"/>
  <c r="D649" i="4" l="1"/>
  <c r="C639" i="1"/>
  <c r="H637" i="1"/>
  <c r="G637" i="1"/>
  <c r="D650" i="4"/>
  <c r="C640" i="1"/>
  <c r="F646" i="4"/>
  <c r="E646" i="4"/>
  <c r="D638" i="1"/>
  <c r="H638" i="1" s="1"/>
  <c r="E645" i="4"/>
  <c r="F424" i="4"/>
  <c r="H334" i="9"/>
  <c r="G334" i="9"/>
  <c r="H419" i="1"/>
  <c r="G419" i="1"/>
  <c r="H420" i="1"/>
  <c r="G420" i="1"/>
  <c r="G418" i="1"/>
  <c r="F644" i="4"/>
  <c r="E334" i="9" l="1"/>
  <c r="B334" i="9" s="1"/>
  <c r="E650" i="4"/>
  <c r="D640" i="1"/>
  <c r="H640" i="1" s="1"/>
  <c r="E649" i="4"/>
  <c r="F649" i="4" s="1"/>
  <c r="D639" i="1"/>
  <c r="H639" i="1" s="1"/>
  <c r="G297" i="9"/>
  <c r="E297" i="9" s="1"/>
  <c r="B297" i="9" s="1"/>
  <c r="G638" i="1"/>
  <c r="F650" i="4"/>
  <c r="H20" i="3"/>
  <c r="C644" i="1"/>
  <c r="F645" i="4"/>
  <c r="C643" i="1"/>
  <c r="H19" i="3"/>
  <c r="E298" i="9" l="1"/>
  <c r="I8" i="3" s="1"/>
  <c r="G640" i="1"/>
  <c r="I19" i="3"/>
  <c r="D643" i="1"/>
  <c r="G643" i="1" s="1"/>
  <c r="H7" i="3"/>
  <c r="J3" i="9" s="1"/>
  <c r="L293" i="9" s="1"/>
  <c r="F293" i="9" s="1"/>
  <c r="G639" i="1"/>
  <c r="I20" i="3"/>
  <c r="D644" i="1"/>
  <c r="H644" i="1" s="1"/>
  <c r="G295" i="9" l="1"/>
  <c r="H295" i="9"/>
  <c r="J7" i="9"/>
  <c r="H21" i="9"/>
  <c r="K5" i="9"/>
  <c r="H16" i="9"/>
  <c r="I7" i="9"/>
  <c r="K6" i="9"/>
  <c r="I6" i="9"/>
  <c r="K9" i="9"/>
  <c r="J5" i="9"/>
  <c r="H22" i="9"/>
  <c r="J11" i="9"/>
  <c r="M15" i="9"/>
  <c r="G22" i="9"/>
  <c r="K10" i="9"/>
  <c r="H15" i="9"/>
  <c r="J10" i="9"/>
  <c r="G15" i="9"/>
  <c r="K13" i="9"/>
  <c r="I9" i="9"/>
  <c r="K12" i="9"/>
  <c r="G18" i="9"/>
  <c r="H643" i="1"/>
  <c r="J17" i="9"/>
  <c r="I17" i="9"/>
  <c r="I5" i="9"/>
  <c r="H17" i="9"/>
  <c r="K8" i="9"/>
  <c r="G17" i="9"/>
  <c r="J12" i="9"/>
  <c r="I8" i="9"/>
  <c r="H18" i="9"/>
  <c r="G644" i="1"/>
  <c r="K11" i="9"/>
  <c r="G16" i="9"/>
  <c r="I11" i="9"/>
  <c r="L15" i="9"/>
  <c r="J6" i="9"/>
  <c r="G21" i="9"/>
  <c r="J9" i="9"/>
  <c r="J13" i="9"/>
  <c r="I13" i="9"/>
  <c r="J8" i="9"/>
  <c r="M16" i="9"/>
  <c r="L16" i="9"/>
  <c r="I12" i="9"/>
  <c r="K7" i="9"/>
  <c r="B293" i="9"/>
  <c r="F23" i="9"/>
  <c r="E16" i="9" l="1"/>
  <c r="E21" i="9"/>
  <c r="B21" i="9" s="1"/>
  <c r="F15" i="9"/>
  <c r="F16" i="9"/>
  <c r="E15" i="9"/>
  <c r="E10" i="9"/>
  <c r="B10" i="9" s="1"/>
  <c r="E13" i="9"/>
  <c r="B13" i="9" s="1"/>
  <c r="E8" i="9"/>
  <c r="B8" i="9" s="1"/>
  <c r="E9" i="9"/>
  <c r="B9" i="9" s="1"/>
  <c r="E6" i="9"/>
  <c r="B6" i="9" s="1"/>
  <c r="E12" i="9"/>
  <c r="B12" i="9" s="1"/>
  <c r="E11" i="9"/>
  <c r="B11" i="9" s="1"/>
  <c r="E5" i="9"/>
  <c r="B5" i="9" s="1"/>
  <c r="E7" i="9"/>
  <c r="B7" i="9" s="1"/>
  <c r="E17" i="9"/>
  <c r="B17" i="9" s="1"/>
  <c r="E18" i="9"/>
  <c r="B18" i="9" s="1"/>
  <c r="E22" i="9"/>
  <c r="B22" i="9" s="1"/>
  <c r="E295" i="9"/>
  <c r="B16" i="9" l="1"/>
  <c r="F14" i="9"/>
  <c r="F3" i="9" s="1"/>
  <c r="B15" i="9"/>
  <c r="E4" i="9"/>
  <c r="E14" i="9"/>
  <c r="I13" i="3" s="1"/>
  <c r="B295" i="9"/>
  <c r="E23" i="9"/>
  <c r="I7" i="3" s="1"/>
  <c r="E3" i="9" l="1"/>
</calcChain>
</file>

<file path=xl/sharedStrings.xml><?xml version="1.0" encoding="utf-8"?>
<sst xmlns="http://schemas.openxmlformats.org/spreadsheetml/2006/main" count="4733" uniqueCount="3657">
  <si>
    <t>Obveznik:</t>
  </si>
  <si>
    <t>37445 - GRADSKI MUZEJ VUKOVAR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</si>
  <si>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</si>
  <si>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</si>
  <si>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</si>
  <si>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</si>
  <si>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</si>
  <si>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</si>
  <si>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</si>
  <si>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</si>
  <si>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</si>
  <si>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</si>
  <si>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</si>
  <si>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</si>
  <si>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</si>
  <si>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</si>
  <si>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</si>
  <si>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</si>
  <si>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</si>
  <si>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</si>
  <si>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</si>
  <si>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</si>
  <si>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</si>
  <si>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</si>
  <si>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</si>
  <si>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</si>
  <si>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</si>
  <si>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</si>
  <si>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</si>
  <si>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</si>
  <si>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</si>
  <si>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</si>
  <si>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</si>
  <si>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</si>
  <si>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</si>
  <si>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</si>
  <si>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</si>
  <si>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</si>
  <si>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</si>
  <si>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</si>
  <si>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</si>
  <si>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</si>
  <si>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</si>
  <si>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</si>
  <si>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</si>
  <si>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</si>
  <si>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</si>
  <si>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</si>
  <si>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</si>
  <si>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</si>
  <si>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</si>
  <si>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</si>
  <si>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</si>
  <si>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</si>
  <si>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</si>
  <si>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</si>
  <si>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</si>
  <si>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</si>
  <si>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</si>
  <si>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</si>
  <si>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</si>
  <si>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</si>
  <si>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</si>
  <si>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</si>
  <si>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</si>
  <si>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</si>
  <si>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</si>
  <si>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</si>
  <si>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</si>
  <si>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</si>
  <si>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</si>
  <si>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</si>
  <si>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</si>
  <si>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</si>
  <si>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</si>
  <si>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</si>
  <si>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</si>
  <si>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</si>
  <si>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</si>
  <si>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</si>
  <si>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</si>
  <si>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</si>
  <si>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</si>
  <si>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</si>
  <si>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</si>
  <si>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</si>
  <si>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</si>
  <si>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</si>
  <si>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</si>
  <si>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</si>
  <si>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</si>
  <si>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</si>
  <si>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</si>
  <si>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</si>
  <si>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</si>
  <si>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</si>
  <si>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</si>
  <si>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</si>
  <si>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</si>
  <si>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</si>
  <si>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</si>
  <si>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</si>
  <si>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</si>
  <si>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</si>
  <si>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</si>
  <si>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</si>
  <si>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</si>
  <si>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</si>
  <si>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</si>
  <si>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</si>
  <si>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</si>
  <si>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</si>
  <si>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</si>
  <si>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</si>
  <si>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</si>
  <si>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</si>
  <si>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</si>
  <si>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</si>
  <si>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</si>
  <si>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</si>
  <si>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</si>
  <si>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</si>
  <si>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</si>
  <si>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</si>
  <si>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</si>
  <si>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</si>
  <si>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</si>
  <si>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</si>
  <si>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</si>
  <si>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</si>
  <si>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</si>
  <si>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</si>
  <si>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</si>
  <si>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</si>
  <si>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</si>
  <si>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</si>
  <si>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</si>
  <si>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</si>
  <si>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</si>
  <si>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</si>
  <si>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</si>
  <si>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</si>
  <si>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</si>
  <si>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</si>
  <si>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</si>
  <si>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</si>
  <si>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</si>
  <si>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</si>
  <si>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</si>
  <si>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</si>
  <si>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</si>
  <si>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</si>
  <si>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</si>
  <si>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</si>
  <si>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</si>
  <si>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</si>
  <si>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</si>
  <si>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</si>
  <si>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</si>
  <si>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</si>
  <si>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</si>
  <si>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</si>
  <si>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</si>
  <si>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</si>
  <si>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</si>
  <si>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</si>
  <si>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</si>
  <si>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</si>
  <si>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</si>
  <si>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</si>
  <si>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</si>
  <si>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</si>
  <si>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</si>
  <si>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</si>
  <si>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</si>
  <si>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</si>
  <si>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</si>
  <si>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</si>
  <si>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</si>
  <si>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</si>
  <si>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</si>
  <si>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</si>
  <si>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</si>
  <si>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</si>
  <si>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</si>
  <si>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</si>
  <si>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</si>
  <si>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</si>
  <si>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</si>
  <si>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</si>
  <si>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</si>
  <si>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</si>
  <si>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</si>
  <si>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</si>
  <si>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</si>
  <si>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</si>
  <si>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</si>
  <si>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</si>
  <si>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</si>
  <si>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</si>
  <si>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</si>
  <si>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</si>
  <si>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</si>
  <si>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</si>
  <si>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</si>
  <si>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</si>
  <si>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</si>
  <si>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</si>
  <si>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</si>
  <si>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</si>
  <si>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</si>
  <si>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</si>
  <si>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</si>
  <si>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</si>
  <si>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</si>
  <si>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</si>
  <si>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</si>
  <si>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</si>
  <si>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</si>
  <si>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</si>
  <si>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</si>
  <si>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</si>
  <si>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</si>
  <si>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</si>
  <si>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</si>
  <si>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</si>
  <si>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</si>
  <si>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</si>
  <si>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</si>
  <si>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</si>
  <si>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</si>
  <si>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</si>
  <si>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</si>
  <si>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</si>
  <si>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</si>
  <si>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</si>
  <si>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</si>
  <si>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</si>
  <si>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</si>
  <si>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</si>
  <si>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</si>
  <si>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</si>
  <si>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</si>
  <si>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</si>
  <si>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</si>
  <si>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</si>
  <si>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</si>
  <si>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</si>
  <si>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</si>
  <si>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</si>
  <si>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</si>
  <si>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</si>
  <si>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</si>
  <si>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</si>
  <si>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</si>
  <si>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</si>
  <si>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</si>
  <si>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</si>
  <si>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</si>
  <si>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</si>
  <si>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</si>
  <si>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</si>
  <si>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</si>
  <si>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</si>
  <si>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</si>
  <si>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</si>
  <si>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</si>
  <si>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</si>
  <si>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</si>
  <si>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</si>
  <si>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</si>
  <si>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</si>
  <si>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</si>
  <si>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</si>
  <si>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</si>
  <si>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</si>
  <si>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</si>
  <si>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</si>
  <si>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</si>
  <si>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</si>
  <si>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</si>
  <si>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</si>
  <si>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</si>
  <si>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</si>
  <si>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</si>
  <si>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</si>
  <si>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</si>
  <si>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</si>
  <si>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</si>
  <si>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</si>
  <si>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</si>
  <si>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</si>
  <si>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</si>
  <si>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</si>
  <si>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</si>
  <si>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</si>
  <si>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</si>
  <si>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</si>
  <si>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</si>
  <si>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</si>
  <si>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</si>
  <si>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</si>
  <si>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</si>
  <si>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</si>
  <si>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</si>
  <si>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</si>
  <si>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</si>
  <si>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</si>
  <si>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</si>
  <si>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</si>
  <si>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</si>
  <si>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</si>
  <si>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</si>
  <si>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</si>
  <si>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</si>
  <si>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</si>
  <si>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</si>
  <si>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</si>
  <si>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</si>
  <si>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</si>
  <si>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</si>
  <si>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</si>
  <si>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</si>
  <si>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</si>
  <si>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</si>
  <si>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</si>
  <si>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</si>
  <si>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</si>
  <si>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</si>
  <si>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</si>
  <si>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</si>
  <si>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</si>
  <si>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</si>
  <si>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</si>
  <si>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</si>
  <si>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</si>
  <si>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</si>
  <si>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</si>
  <si>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</si>
  <si>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</si>
  <si>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</si>
  <si>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</si>
  <si>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</si>
  <si>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</si>
  <si>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</si>
  <si>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</si>
  <si>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</si>
  <si>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</si>
  <si>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</si>
  <si>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</si>
  <si>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</si>
  <si>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</si>
  <si>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</si>
  <si>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</si>
  <si>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</si>
  <si>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</si>
  <si>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</si>
  <si>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</si>
  <si>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</si>
  <si>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</si>
  <si>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</si>
  <si>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</si>
  <si>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</si>
  <si>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</si>
  <si>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</si>
  <si>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</si>
  <si>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</si>
  <si>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</si>
  <si>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</si>
  <si>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</si>
  <si>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</si>
  <si>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</si>
  <si>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</si>
  <si>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</si>
  <si>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</si>
  <si>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</si>
  <si>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</si>
  <si>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</si>
  <si>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</si>
  <si>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</si>
  <si>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</si>
  <si>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</si>
  <si>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</si>
  <si>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</si>
  <si>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</si>
  <si>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</si>
  <si>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</si>
  <si>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</si>
  <si>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</si>
  <si>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</si>
  <si>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</si>
  <si>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</si>
  <si>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</si>
  <si>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</si>
  <si>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</si>
  <si>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</si>
  <si>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</si>
  <si>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</si>
  <si>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</si>
  <si>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</si>
  <si>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</si>
  <si>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</si>
  <si>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</si>
  <si>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</si>
  <si>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</si>
  <si>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</si>
  <si>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</si>
  <si>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</si>
  <si>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</si>
  <si>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</si>
  <si>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</si>
  <si>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</si>
  <si>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</si>
  <si>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</si>
  <si>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</si>
  <si>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</si>
  <si>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</si>
  <si>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</si>
  <si>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</si>
  <si>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</si>
  <si>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</si>
  <si>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</si>
  <si>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</si>
  <si>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</si>
  <si>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</si>
  <si>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</si>
  <si>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</si>
  <si>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</si>
  <si>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</si>
  <si>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</si>
  <si>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</si>
  <si>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</si>
  <si>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</si>
  <si>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</si>
  <si>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</si>
  <si>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</si>
  <si>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</si>
  <si>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</si>
  <si>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</si>
  <si>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</si>
  <si>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</si>
  <si>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</si>
  <si>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</si>
  <si>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</si>
  <si>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</si>
  <si>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</si>
  <si>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</si>
  <si>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</si>
  <si>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</si>
  <si>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</si>
  <si>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</si>
  <si>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</si>
  <si>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</si>
  <si>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</si>
  <si>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</si>
  <si>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</si>
  <si>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</si>
  <si>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</si>
  <si>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</si>
  <si>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</si>
  <si>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</si>
  <si>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</si>
  <si>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</si>
  <si>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</si>
  <si>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</si>
  <si>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</si>
  <si>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</si>
  <si>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</si>
  <si>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</si>
  <si>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</si>
  <si>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</si>
  <si>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</si>
  <si>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</si>
  <si>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</si>
  <si>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</si>
  <si>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</si>
  <si>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</si>
  <si>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</si>
  <si>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</si>
  <si>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</si>
  <si>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</si>
  <si>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</si>
  <si>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</si>
  <si>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</si>
  <si>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</si>
  <si>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</si>
  <si>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</si>
  <si>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</si>
  <si>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</si>
  <si>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</si>
  <si>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</si>
  <si>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</si>
  <si>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</si>
  <si>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</si>
  <si>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</si>
  <si>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</si>
  <si>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</si>
  <si>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</si>
  <si>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</si>
  <si>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</si>
  <si>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</si>
  <si>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</si>
  <si>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</si>
  <si>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</si>
  <si>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</si>
  <si>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</si>
  <si>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</si>
  <si>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</si>
  <si>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</si>
  <si>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</si>
  <si>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</si>
  <si>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</si>
  <si>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</si>
  <si>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</si>
  <si>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</si>
  <si>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</si>
  <si>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</si>
  <si>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</si>
  <si>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</si>
  <si>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</si>
  <si>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</si>
  <si>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</si>
  <si>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</si>
  <si>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</si>
  <si>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</si>
  <si>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</si>
  <si>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</si>
  <si>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</si>
  <si>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</si>
  <si>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</si>
  <si>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</si>
  <si>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</si>
  <si>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</si>
  <si>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</si>
  <si>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</si>
  <si>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</si>
  <si>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</si>
  <si>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</si>
  <si>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</si>
  <si>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</si>
  <si>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</si>
  <si>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</si>
  <si>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</si>
  <si>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</si>
  <si>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</si>
  <si>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</si>
  <si>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</si>
  <si>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</si>
  <si>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</si>
  <si>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</si>
  <si>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</si>
  <si>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</si>
  <si>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</si>
  <si>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</si>
  <si>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</si>
  <si>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</si>
  <si>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</si>
  <si>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</si>
  <si>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</si>
  <si>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</si>
  <si>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</si>
  <si>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</si>
  <si>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</si>
  <si>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</si>
  <si>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</si>
  <si>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</si>
  <si>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</si>
  <si>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</si>
  <si>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</si>
  <si>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</si>
  <si>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</si>
  <si>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</si>
  <si>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</si>
  <si>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</si>
  <si>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</si>
  <si>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</si>
  <si>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</si>
  <si>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</si>
  <si>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</si>
  <si>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</si>
  <si>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</si>
  <si>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</si>
  <si>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</si>
  <si>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</si>
  <si>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</si>
  <si>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</si>
  <si>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</si>
  <si>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</si>
  <si>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</si>
  <si>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</si>
  <si>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</si>
  <si>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</si>
  <si>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</si>
  <si>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</si>
  <si>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</si>
  <si>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</si>
  <si>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</si>
  <si>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</si>
  <si>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</si>
  <si>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</si>
  <si>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</si>
  <si>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</si>
  <si>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</si>
  <si>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</si>
  <si>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</si>
  <si>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</si>
  <si>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</si>
  <si>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</si>
  <si>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</si>
  <si>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</si>
  <si>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</si>
  <si>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</si>
  <si>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</si>
  <si>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</si>
  <si>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</si>
  <si>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</si>
  <si>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</si>
  <si>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</si>
  <si>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</si>
  <si>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</si>
  <si>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</si>
  <si>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</si>
  <si>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</si>
  <si>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</si>
  <si>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</si>
  <si>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</si>
  <si>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</si>
  <si>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</si>
  <si>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</si>
  <si>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</si>
  <si>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</si>
  <si>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</si>
  <si>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</si>
  <si>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</si>
  <si>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</si>
  <si>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</si>
  <si>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</si>
  <si>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</si>
  <si>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</si>
  <si>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</si>
  <si>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</si>
  <si>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</si>
  <si>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</si>
  <si>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</si>
  <si>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</si>
  <si>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</si>
  <si>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</si>
  <si>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</si>
  <si>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</si>
  <si>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</si>
  <si>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</si>
  <si>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</si>
  <si>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</si>
  <si>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</si>
  <si>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</si>
  <si>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</si>
  <si>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</si>
  <si>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</si>
  <si>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</si>
  <si>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</si>
  <si>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</si>
  <si>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</si>
  <si>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</si>
  <si>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</si>
  <si>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</si>
  <si>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</si>
  <si>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</si>
  <si>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</si>
  <si>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</si>
  <si>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</si>
  <si>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</si>
  <si>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</si>
  <si>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</si>
  <si>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</si>
  <si>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</si>
  <si>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</si>
  <si>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</si>
  <si>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</si>
  <si>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</si>
  <si>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</si>
  <si>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</si>
  <si>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</si>
  <si>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</si>
  <si>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</si>
  <si>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</si>
  <si>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</si>
  <si>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</si>
  <si>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</si>
  <si>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</si>
  <si>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</si>
  <si>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</si>
  <si>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</si>
  <si>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</si>
  <si>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</si>
  <si>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</si>
  <si>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</si>
  <si>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</si>
  <si>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</si>
  <si>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</si>
  <si>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</si>
  <si>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</si>
  <si>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</si>
  <si>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</si>
  <si>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</si>
  <si>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</si>
  <si>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</si>
  <si>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</si>
  <si>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</si>
  <si>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</si>
  <si>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</si>
  <si>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</si>
  <si>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</si>
  <si>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</si>
  <si>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</si>
  <si>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</si>
  <si>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</si>
  <si>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</si>
  <si>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</si>
  <si>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</si>
  <si>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</si>
  <si>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</si>
  <si>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</si>
  <si>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</si>
  <si>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</si>
  <si>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</si>
  <si>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</si>
  <si>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</si>
  <si>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</si>
  <si>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</si>
  <si>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</si>
  <si>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</si>
  <si>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</si>
  <si>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</si>
  <si>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</si>
  <si>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</si>
  <si>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</si>
  <si>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</si>
  <si>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</si>
  <si>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</si>
  <si>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</si>
  <si>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</si>
  <si>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</si>
  <si>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</si>
  <si>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</si>
  <si>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</si>
  <si>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</si>
  <si>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</si>
  <si>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</si>
  <si>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</si>
  <si>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</si>
  <si>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</si>
  <si>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</si>
  <si>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</si>
  <si>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</si>
  <si>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</si>
  <si>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</si>
  <si>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</si>
  <si>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</si>
  <si>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</si>
  <si>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</si>
  <si>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</si>
  <si>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</si>
  <si>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</si>
  <si>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</si>
  <si>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</si>
  <si>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</si>
  <si>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</si>
  <si>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</si>
  <si>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</si>
  <si>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</si>
  <si>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</si>
  <si>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</si>
  <si>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</si>
  <si>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</si>
  <si>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</si>
  <si>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</si>
  <si>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</si>
  <si>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</si>
  <si>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</si>
  <si>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</si>
  <si>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</si>
  <si>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</si>
  <si>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</si>
  <si>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</si>
  <si>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</si>
  <si>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</si>
  <si>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</si>
  <si>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</si>
  <si>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</si>
  <si>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</si>
  <si>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</si>
  <si>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</si>
  <si>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</si>
  <si>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</si>
  <si>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</si>
  <si>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</si>
  <si>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</si>
  <si>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</si>
  <si>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</si>
  <si>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</si>
  <si>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</si>
  <si>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</si>
  <si>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</si>
  <si>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</si>
  <si>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</si>
  <si>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</si>
  <si>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</si>
  <si>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</si>
  <si>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</si>
  <si>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</si>
  <si>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</si>
  <si>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</si>
  <si>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</si>
  <si>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</si>
  <si>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</si>
  <si>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</si>
  <si>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</si>
  <si>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</si>
  <si>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</si>
  <si>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</si>
  <si>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</si>
  <si>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</si>
  <si>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</si>
  <si>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</si>
  <si>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</si>
  <si>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</si>
  <si>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</si>
  <si>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</si>
  <si>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</si>
  <si>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</si>
  <si>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</si>
  <si>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</si>
  <si>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</si>
  <si>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</si>
  <si>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</si>
  <si>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</si>
  <si>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</si>
  <si>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</si>
  <si>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</si>
  <si>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</si>
  <si>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</si>
  <si>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</si>
  <si>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</si>
  <si>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</si>
  <si>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</si>
  <si>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</si>
  <si>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</si>
  <si>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</si>
  <si>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</si>
  <si>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</si>
  <si>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</si>
  <si>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</si>
  <si>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</si>
  <si>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</si>
  <si>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</si>
  <si>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</si>
  <si>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</si>
  <si>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</si>
  <si>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</si>
  <si>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</si>
  <si>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</si>
  <si>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</si>
  <si>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</si>
  <si>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</si>
  <si>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</si>
  <si>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</si>
  <si>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</si>
  <si>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</si>
  <si>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</si>
  <si>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</si>
  <si>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</si>
  <si>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</si>
  <si>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</si>
  <si>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</si>
  <si>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</si>
  <si>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</si>
  <si>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</si>
  <si>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</si>
  <si>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</si>
  <si>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</si>
  <si>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</si>
  <si>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</si>
  <si>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</si>
  <si>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</si>
  <si>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</si>
  <si>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</si>
  <si>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</si>
  <si>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</si>
  <si>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</si>
  <si>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</si>
  <si>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</si>
  <si>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</si>
  <si>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</si>
  <si>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</si>
  <si>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</si>
  <si>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</si>
  <si>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</si>
  <si>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</si>
  <si>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</si>
  <si>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</si>
  <si>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</si>
  <si>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</si>
  <si>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</si>
  <si>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</si>
  <si>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</si>
  <si>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</si>
  <si>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</si>
  <si>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</si>
  <si>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</si>
  <si>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</si>
  <si>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</si>
  <si>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</si>
  <si>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</si>
  <si>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</si>
  <si>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</si>
  <si>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</si>
  <si>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</si>
  <si>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</si>
  <si>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</si>
  <si>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</si>
  <si>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</si>
  <si>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</si>
  <si>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</si>
  <si>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</si>
  <si>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</si>
  <si>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</si>
  <si>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</si>
  <si>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</si>
  <si>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</si>
  <si>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</si>
  <si>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</si>
  <si>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</si>
  <si>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</si>
  <si>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</si>
  <si>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</si>
  <si>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</si>
  <si>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</si>
  <si>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</si>
  <si>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</si>
  <si>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</si>
  <si>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</si>
  <si>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</si>
  <si>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</si>
  <si>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</si>
  <si>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</si>
  <si>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</si>
  <si>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</si>
  <si>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</si>
  <si>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</si>
  <si>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</si>
  <si>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</si>
  <si>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</si>
  <si>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</si>
  <si>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</si>
  <si>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</si>
  <si>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</si>
  <si>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</si>
  <si>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</si>
  <si>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</si>
  <si>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</si>
  <si>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</si>
  <si>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</si>
  <si>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</si>
  <si>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</si>
  <si>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</si>
  <si>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</si>
  <si>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</si>
  <si>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</si>
  <si>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</si>
  <si>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</si>
  <si>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</si>
  <si>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</si>
  <si>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</si>
  <si>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</si>
  <si>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</si>
  <si>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</si>
  <si>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</si>
  <si>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</si>
  <si>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</si>
  <si>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</si>
  <si>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</si>
  <si>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</si>
  <si>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</si>
  <si>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</si>
  <si>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</si>
  <si>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</si>
  <si>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</si>
  <si>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</si>
  <si>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</si>
  <si>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</si>
  <si>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</si>
  <si>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</si>
  <si>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</si>
  <si>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</si>
  <si>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</si>
  <si>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</si>
  <si>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</si>
  <si>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</si>
  <si>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</si>
  <si>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</si>
  <si>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</si>
  <si>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</si>
  <si>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</si>
  <si>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</si>
  <si>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</si>
  <si>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</si>
  <si>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</si>
  <si>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</si>
  <si>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</si>
  <si>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</si>
  <si>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</si>
  <si>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</si>
  <si>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</si>
  <si>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</si>
  <si>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</si>
  <si>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</si>
  <si>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</si>
  <si>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</si>
  <si>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</si>
  <si>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</si>
  <si>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</si>
  <si>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</si>
  <si>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</si>
  <si>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</si>
  <si>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</si>
  <si>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</si>
  <si>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</si>
  <si>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</si>
  <si>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</si>
  <si>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</si>
  <si>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</si>
  <si>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</si>
  <si>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</si>
  <si>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</si>
  <si>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</si>
  <si>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</si>
  <si>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</si>
  <si>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</si>
  <si>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</si>
  <si>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</si>
  <si>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</si>
  <si>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</si>
  <si>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</si>
  <si>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</si>
  <si>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</si>
  <si>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</si>
  <si>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</si>
  <si>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</si>
  <si>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</si>
  <si>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</si>
  <si>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</si>
  <si>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</si>
  <si>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</si>
  <si>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</si>
  <si>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</si>
  <si>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</si>
  <si>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</si>
  <si>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</si>
  <si>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</si>
  <si>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</si>
  <si>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</si>
  <si>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</si>
  <si>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</si>
  <si>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</si>
  <si>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</si>
  <si>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</si>
  <si>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</si>
  <si>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</si>
  <si>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</si>
  <si>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</si>
  <si>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</si>
  <si>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</si>
  <si>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</si>
  <si>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</si>
  <si>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</si>
  <si>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</si>
  <si>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</si>
  <si>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</si>
  <si>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</si>
  <si>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</si>
  <si>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</si>
  <si>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</si>
  <si>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</si>
  <si>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</si>
  <si>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</si>
  <si>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</si>
  <si>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</si>
  <si>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</si>
  <si>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</si>
  <si>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</si>
  <si>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</si>
  <si>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</si>
  <si>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</si>
  <si>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</si>
  <si>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</si>
  <si>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</si>
  <si>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</si>
  <si>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</si>
  <si>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</si>
  <si>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</si>
  <si>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</si>
  <si>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</si>
  <si>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</si>
  <si>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</si>
  <si>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</si>
  <si>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</si>
  <si>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</si>
  <si>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</si>
  <si>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</si>
  <si>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</si>
  <si>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</si>
  <si>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</si>
  <si>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</si>
  <si>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</si>
  <si>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</si>
  <si>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</si>
  <si>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</si>
  <si>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</si>
  <si>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</si>
  <si>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</si>
  <si>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</si>
  <si>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</si>
  <si>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</si>
  <si>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</si>
  <si>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</si>
  <si>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</si>
  <si>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</si>
  <si>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</si>
  <si>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</si>
  <si>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</si>
  <si>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</si>
  <si>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</si>
  <si>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</si>
  <si>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</si>
  <si>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</si>
  <si>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</si>
  <si>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</si>
  <si>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</si>
  <si>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</si>
  <si>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</si>
  <si>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</si>
  <si>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</si>
  <si>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</si>
  <si>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</si>
  <si>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</si>
  <si>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</si>
  <si>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</si>
  <si>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</si>
  <si>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</si>
  <si>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</si>
  <si>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</si>
  <si>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</si>
  <si>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</si>
  <si>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</si>
  <si>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</si>
  <si>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</si>
  <si>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</si>
  <si>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</si>
  <si>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</si>
  <si>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</si>
  <si>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</si>
  <si>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</si>
  <si>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</si>
  <si>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</si>
  <si>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</si>
  <si>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</si>
  <si>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</si>
  <si>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</si>
  <si>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</si>
  <si>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</si>
  <si>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</si>
  <si>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</si>
  <si>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</si>
  <si>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</si>
  <si>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</si>
  <si>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</si>
  <si>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</si>
  <si>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</si>
  <si>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</si>
  <si>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</si>
  <si>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</si>
  <si>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</si>
  <si>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</si>
  <si>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</si>
  <si>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</si>
  <si>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</si>
  <si>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</si>
  <si>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</si>
  <si>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</si>
  <si>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</si>
  <si>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</si>
  <si>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</si>
  <si>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</si>
  <si>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</si>
  <si>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</si>
  <si>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</si>
  <si>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</si>
  <si>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</si>
  <si>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</si>
  <si>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</si>
  <si>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</si>
  <si>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</si>
  <si>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</si>
  <si>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</si>
  <si>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</si>
  <si>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</si>
  <si>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</si>
  <si>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</si>
  <si>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</si>
  <si>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</si>
  <si>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</si>
  <si>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</si>
  <si>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</si>
  <si>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</si>
  <si>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</si>
  <si>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</si>
  <si>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</si>
  <si>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</si>
  <si>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</si>
  <si>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</si>
  <si>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</si>
  <si>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</si>
  <si>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</si>
  <si>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</si>
  <si>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</si>
  <si>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</si>
  <si>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</si>
  <si>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</si>
  <si>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</si>
  <si>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</si>
  <si>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</si>
  <si>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</si>
  <si>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</si>
  <si>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</si>
  <si>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</si>
  <si>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</si>
  <si>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</si>
  <si>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</si>
  <si>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</si>
  <si>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</si>
  <si>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</si>
  <si>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</si>
  <si>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</si>
  <si>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</si>
  <si>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</si>
  <si>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</si>
  <si>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</si>
  <si>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</si>
  <si>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</si>
  <si>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</si>
  <si>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</si>
  <si>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</si>
  <si>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</si>
  <si>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</si>
  <si>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</si>
  <si>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</si>
  <si>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</si>
  <si>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</si>
  <si>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</si>
  <si>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</si>
  <si>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</si>
  <si>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</si>
  <si>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</si>
  <si>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</si>
  <si>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</si>
  <si>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</si>
  <si>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</si>
  <si>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</si>
  <si>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</si>
  <si>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</si>
  <si>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</si>
  <si>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</si>
  <si>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</si>
  <si>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</si>
  <si>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</si>
  <si>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</si>
  <si>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</si>
  <si>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</si>
  <si>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</si>
  <si>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</si>
  <si>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</si>
  <si>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</si>
  <si>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</si>
  <si>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</si>
  <si>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</si>
  <si>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</si>
  <si>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</si>
  <si>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</si>
  <si>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</si>
  <si>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</si>
  <si>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</si>
  <si>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</si>
  <si>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</si>
  <si>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</si>
  <si>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</si>
  <si>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</si>
  <si>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</si>
  <si>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</si>
  <si>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</si>
  <si>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</si>
  <si>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</si>
  <si>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</si>
  <si>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</si>
  <si>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</si>
  <si>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</si>
  <si>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</si>
  <si>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</si>
  <si>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</si>
  <si>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</si>
  <si>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</si>
  <si>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</si>
  <si>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</si>
  <si>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</si>
  <si>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</si>
  <si>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</si>
  <si>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</si>
  <si>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</si>
  <si>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</si>
  <si>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</si>
  <si>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</si>
  <si>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</si>
  <si>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</si>
  <si>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</si>
  <si>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</si>
  <si>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</si>
  <si>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</si>
  <si>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</si>
  <si>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</si>
  <si>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</si>
  <si>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</si>
  <si>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</si>
  <si>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</si>
  <si>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</si>
  <si>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</si>
  <si>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</si>
  <si>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</si>
  <si>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</si>
  <si>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</si>
  <si>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</si>
  <si>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</si>
  <si>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</si>
  <si>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</si>
  <si>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</si>
  <si>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</si>
  <si>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</si>
  <si>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</si>
  <si>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</si>
  <si>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</si>
  <si>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</si>
  <si>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</si>
  <si>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</si>
  <si>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</si>
  <si>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</si>
  <si>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</si>
  <si>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</si>
  <si>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</si>
  <si>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</si>
  <si>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</si>
  <si>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</si>
  <si>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</si>
  <si>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</si>
  <si>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</si>
  <si>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</si>
  <si>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</si>
  <si>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</si>
  <si>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</si>
  <si>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</si>
  <si>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</si>
  <si>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</si>
  <si>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</si>
  <si>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</si>
  <si>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</si>
  <si>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</si>
  <si>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</si>
  <si>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</si>
  <si>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</si>
  <si>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</si>
  <si>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</si>
  <si>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</si>
  <si>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</si>
  <si>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</si>
  <si>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</si>
  <si>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</si>
  <si>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</si>
  <si>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</si>
  <si>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</si>
  <si>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</si>
  <si>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</si>
  <si>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</si>
  <si>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</si>
  <si>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</si>
  <si>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</si>
  <si>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</si>
  <si>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</si>
  <si>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</si>
  <si>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</si>
  <si>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</si>
  <si>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</si>
  <si>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</si>
  <si>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</si>
  <si>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</si>
  <si>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</si>
  <si>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</si>
  <si>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</si>
  <si>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</si>
  <si>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</si>
  <si>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</si>
  <si>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</si>
  <si>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</si>
  <si>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</si>
  <si>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</si>
  <si>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</si>
  <si>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</si>
  <si>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</si>
  <si>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</si>
  <si>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</si>
  <si>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</si>
  <si>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</si>
  <si>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</si>
  <si>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</si>
  <si>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</si>
  <si>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</si>
  <si>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</si>
  <si>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</si>
  <si>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</si>
  <si>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</si>
  <si>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</si>
  <si>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</si>
  <si>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</si>
  <si>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</si>
  <si>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</si>
  <si>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</si>
  <si>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</si>
  <si>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</si>
  <si>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</si>
  <si>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</si>
  <si>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</si>
  <si>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</si>
  <si>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</si>
  <si>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</si>
  <si>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</si>
  <si>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</si>
  <si>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</si>
  <si>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</si>
  <si>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</si>
  <si>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</si>
  <si>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</si>
  <si>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</si>
  <si>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</si>
  <si>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</si>
  <si>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</si>
  <si>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</si>
  <si>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</si>
  <si>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</si>
  <si>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</si>
  <si>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</si>
  <si>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</si>
  <si>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</si>
  <si>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</si>
  <si>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</si>
  <si>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</si>
  <si>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</si>
  <si>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</si>
  <si>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</si>
  <si>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</si>
  <si>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</si>
  <si>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</si>
  <si>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</si>
  <si>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</si>
  <si>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</si>
  <si>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</si>
  <si>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</si>
  <si>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</si>
  <si>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</si>
  <si>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</si>
  <si>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</si>
  <si>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</si>
  <si>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</si>
  <si>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</si>
  <si>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</si>
  <si>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</si>
  <si>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</si>
  <si>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</si>
  <si>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</si>
  <si>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</si>
  <si>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</si>
  <si>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</si>
  <si>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</si>
  <si>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</si>
  <si>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</si>
  <si>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</si>
  <si>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</si>
  <si>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</si>
  <si>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</si>
  <si>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</si>
  <si>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</si>
  <si>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</si>
  <si>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</si>
  <si>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</si>
  <si>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</si>
  <si>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</si>
  <si>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</si>
  <si>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</si>
  <si>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</si>
  <si>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</si>
  <si>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</si>
  <si>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</si>
  <si>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</si>
  <si>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</si>
  <si>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</si>
  <si>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</si>
  <si>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</si>
  <si>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</si>
  <si>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</si>
  <si>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</si>
  <si>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</si>
  <si>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</si>
  <si>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</si>
  <si>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</si>
  <si>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</si>
  <si>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</si>
  <si>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</si>
  <si>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</si>
  <si>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</si>
  <si>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</si>
  <si>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</si>
  <si>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</si>
  <si>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</si>
  <si>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</si>
  <si>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</si>
  <si>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</si>
  <si>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</si>
  <si>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</si>
  <si>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</si>
  <si>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</si>
  <si>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</si>
  <si>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</si>
  <si>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</si>
  <si>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</si>
  <si>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</si>
  <si>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</si>
  <si>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</si>
  <si>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</si>
  <si>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</si>
  <si>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</si>
  <si>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</si>
  <si>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</si>
  <si>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</si>
  <si>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</si>
  <si>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</si>
  <si>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</si>
  <si>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</si>
  <si>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</si>
  <si>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</si>
  <si>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</si>
  <si>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</si>
  <si>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</si>
  <si>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</si>
  <si>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</si>
  <si>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</si>
  <si>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</si>
  <si>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</si>
  <si>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</si>
  <si>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</si>
  <si>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</si>
  <si>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</si>
  <si>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</si>
  <si>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</si>
  <si>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</si>
  <si>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</si>
  <si>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</si>
  <si>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</si>
  <si>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</si>
  <si>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</si>
  <si>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</si>
  <si>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</si>
  <si>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</si>
  <si>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</si>
  <si>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</si>
  <si>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</si>
  <si>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</si>
  <si>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</si>
  <si>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</si>
  <si>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</si>
  <si>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</si>
  <si>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</si>
  <si>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</si>
  <si>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</si>
  <si>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</si>
  <si>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</si>
  <si>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</si>
  <si>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</si>
  <si>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</si>
  <si>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</si>
  <si>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</si>
  <si>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</si>
  <si>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</si>
  <si>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</si>
  <si>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</si>
  <si>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</si>
  <si>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</si>
  <si>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</si>
  <si>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</si>
  <si>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</si>
  <si>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</si>
  <si>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</si>
  <si>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</si>
  <si>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</si>
  <si>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</si>
  <si>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</si>
  <si>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</si>
  <si>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</si>
  <si>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</si>
  <si>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</si>
  <si>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</si>
  <si>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</si>
  <si>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</si>
  <si>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</si>
  <si>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</si>
  <si>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</si>
  <si>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</si>
  <si>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</si>
  <si>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</si>
  <si>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</si>
  <si>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</si>
  <si>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</si>
  <si>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</si>
  <si>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</si>
  <si>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</si>
  <si>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</si>
  <si>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</si>
  <si>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</si>
  <si>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</si>
  <si>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</si>
  <si>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</si>
  <si>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</si>
  <si>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</si>
  <si>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</si>
  <si>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</si>
  <si>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</si>
  <si>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</si>
  <si>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</si>
  <si>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</si>
  <si>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</si>
  <si>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</si>
  <si>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</si>
  <si>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</si>
  <si>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</si>
  <si>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</si>
  <si>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</si>
  <si>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</si>
  <si>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</si>
  <si>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</si>
  <si>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</si>
  <si>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</si>
  <si>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</si>
  <si>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</si>
  <si>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</si>
  <si>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</si>
  <si>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</si>
  <si>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</si>
  <si>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</si>
  <si>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</si>
  <si>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</si>
  <si>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</si>
  <si>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</si>
  <si>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</si>
  <si>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</si>
  <si>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</si>
  <si>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</si>
  <si>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</si>
  <si>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</si>
  <si>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</si>
  <si>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</si>
  <si>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</si>
  <si>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</si>
  <si>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</si>
  <si>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</si>
  <si>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</si>
  <si>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</si>
  <si>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</si>
  <si>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</si>
  <si>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</si>
  <si>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</si>
  <si>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</si>
  <si>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</si>
  <si>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</si>
  <si>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</si>
  <si>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</si>
  <si>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</si>
  <si>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</si>
  <si>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</si>
  <si>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</si>
  <si>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</si>
  <si>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</si>
  <si>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</si>
  <si>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</si>
  <si>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</si>
  <si>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</si>
  <si>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</si>
  <si>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</si>
  <si>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</si>
  <si>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</si>
  <si>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</si>
  <si>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</si>
  <si>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</si>
  <si>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</si>
  <si>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</si>
  <si>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</si>
  <si>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</si>
  <si>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</si>
  <si>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</si>
  <si>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</si>
  <si>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</si>
  <si>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</si>
  <si>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</si>
  <si>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</si>
  <si>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</si>
  <si>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</si>
  <si>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</si>
  <si>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</si>
  <si>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</si>
  <si>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</si>
  <si>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</si>
  <si>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</si>
  <si>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</si>
  <si>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</si>
  <si>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</si>
  <si>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</si>
  <si>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</si>
  <si>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</si>
  <si>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</si>
  <si>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</si>
  <si>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</si>
  <si>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</si>
  <si>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</si>
  <si>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</si>
  <si>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</si>
  <si>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</si>
  <si>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</si>
  <si>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</si>
  <si>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</si>
  <si>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</si>
  <si>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</si>
  <si>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</si>
  <si>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</si>
  <si>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</si>
  <si>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</si>
  <si>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</si>
  <si>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</si>
  <si>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</si>
  <si>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</si>
  <si>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</si>
  <si>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</si>
  <si>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</si>
  <si>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</si>
  <si>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</si>
  <si>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</si>
  <si>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</si>
  <si>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</si>
  <si>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</si>
  <si>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</si>
  <si>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</si>
  <si>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</si>
  <si>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</si>
  <si>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</si>
  <si>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</si>
  <si>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</si>
  <si>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</si>
  <si>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</si>
  <si>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</si>
  <si>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</si>
  <si>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</si>
  <si>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</si>
  <si>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</si>
  <si>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</si>
  <si>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</si>
  <si>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</si>
  <si>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</si>
  <si>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</si>
  <si>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</si>
  <si>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</si>
  <si>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</si>
  <si>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</si>
  <si>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</si>
  <si>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</si>
  <si>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</si>
  <si>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</si>
  <si>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</si>
  <si>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</si>
  <si>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</si>
  <si>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</si>
  <si>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</si>
  <si>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</si>
  <si>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</si>
  <si>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</si>
  <si>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</si>
  <si>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</si>
  <si>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</si>
  <si>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</si>
  <si>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</si>
  <si>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</si>
  <si>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</si>
  <si>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</si>
  <si>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</si>
  <si>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</si>
  <si>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</si>
  <si>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</si>
  <si>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</si>
  <si>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</si>
  <si>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</si>
  <si>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</si>
  <si>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</si>
  <si>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</si>
  <si>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</si>
  <si>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</si>
  <si>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</si>
  <si>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</si>
  <si>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</si>
  <si>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</si>
  <si>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</si>
  <si>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</si>
  <si>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</si>
  <si>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</si>
  <si>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</si>
  <si>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</si>
  <si>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</si>
  <si>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</si>
  <si>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</si>
  <si>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</si>
  <si>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</si>
  <si>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</si>
  <si>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</si>
  <si>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</si>
  <si>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</si>
  <si>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</si>
  <si>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</si>
  <si>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</si>
  <si>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</si>
  <si>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</si>
  <si>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</si>
  <si>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</si>
  <si>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</si>
  <si>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</si>
  <si>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</si>
  <si>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</si>
  <si>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</si>
  <si>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</si>
  <si>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</si>
  <si>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</si>
  <si>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</si>
  <si>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</si>
  <si>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</si>
  <si>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</si>
  <si>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</si>
  <si>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</si>
  <si>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</si>
  <si>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</si>
  <si>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</si>
  <si>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</si>
  <si>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</si>
  <si>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</si>
  <si>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</si>
  <si>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</si>
  <si>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</si>
  <si>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</si>
  <si>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</si>
  <si>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</si>
  <si>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</si>
  <si>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</si>
  <si>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</si>
  <si>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</si>
  <si>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</si>
  <si>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</si>
  <si>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</si>
  <si>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</si>
  <si>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</si>
  <si>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</si>
  <si>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</si>
  <si>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</si>
  <si>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</si>
  <si>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</si>
  <si>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</si>
  <si>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</si>
  <si>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</si>
  <si>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</si>
  <si>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</si>
  <si>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</si>
  <si>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</si>
  <si>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</si>
  <si>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</si>
  <si>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</si>
  <si>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</si>
  <si>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</si>
  <si>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</si>
  <si>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</si>
  <si>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</si>
  <si>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</si>
  <si>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</si>
  <si>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</si>
  <si>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</si>
  <si>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</si>
  <si>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</si>
  <si>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</si>
  <si>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</si>
  <si>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</si>
  <si>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</si>
  <si>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</si>
  <si>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</si>
  <si>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</si>
  <si>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</si>
  <si>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</si>
  <si>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</si>
  <si>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</si>
  <si>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</si>
  <si>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</si>
  <si>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</si>
  <si>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</si>
  <si>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</si>
  <si>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</si>
  <si>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</si>
  <si>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</si>
  <si>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</si>
  <si>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</si>
  <si>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</si>
  <si>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</si>
  <si>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</si>
  <si>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</si>
  <si>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</si>
  <si>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</si>
  <si>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</si>
  <si>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</si>
  <si>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</si>
  <si>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</si>
  <si>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</si>
  <si>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</si>
  <si>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</si>
  <si>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</si>
  <si>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</si>
  <si>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</si>
  <si>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</si>
  <si>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</si>
  <si>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</si>
  <si>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</si>
  <si>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</si>
  <si>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</si>
  <si>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</si>
  <si>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</si>
  <si>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</si>
  <si>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</si>
  <si>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</si>
  <si>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</si>
  <si>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</si>
  <si>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</si>
  <si>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</si>
  <si>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</si>
  <si>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</si>
  <si>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</si>
  <si>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</si>
  <si>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</si>
  <si>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</si>
  <si>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</si>
  <si>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</si>
  <si>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</si>
  <si>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</si>
  <si>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</si>
  <si>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</si>
  <si>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</si>
  <si>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</si>
  <si>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</si>
  <si>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</si>
  <si>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</si>
  <si>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</si>
  <si>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</si>
  <si>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</si>
  <si>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</si>
  <si>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</si>
  <si>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</si>
  <si>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</si>
  <si>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GRADSKI MUZEJ VUKOVAR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</si>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</sst>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820045.97000000009</v>
      </c>
      <c r="D2" s="7">
        <f>'PR-RAS'!E6</f>
        <v>885782.68</v>
      </c>
      <c r="E2" s="7">
        <v>0</v>
      </c>
      <c r="F2" s="7">
        <v>0</v>
      </c>
      <c r="G2" s="8">
        <f t="shared" ref="G2:G274" si="0">(B2/1000)*(C2*1+D2*2)</f>
        <v>2591.6113300000002</v>
      </c>
      <c r="H2" s="8">
        <f t="shared" ref="H2:H274" si="1">ABS(C2-ROUND(C2,0))+ABS(D2-ROUND(D2,0))</f>
        <v>0.34999999986030161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52094.73</v>
      </c>
      <c r="D45" s="2">
        <f>'PR-RAS'!E49</f>
        <v>83000</v>
      </c>
      <c r="E45" s="2">
        <v>0</v>
      </c>
      <c r="F45" s="2">
        <v>0</v>
      </c>
      <c r="G45" s="3">
        <f t="shared" si="0"/>
        <v>9596.1681200000003</v>
      </c>
      <c r="H45" s="3">
        <f t="shared" si="1"/>
        <v>0.26999999999679858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52094.73</v>
      </c>
      <c r="D54" s="2">
        <f>'PR-RAS'!E58</f>
        <v>83000</v>
      </c>
      <c r="E54" s="2">
        <v>0</v>
      </c>
      <c r="F54" s="2">
        <v>0</v>
      </c>
      <c r="G54" s="3">
        <f t="shared" si="0"/>
        <v>11559.020689999999</v>
      </c>
      <c r="H54" s="3">
        <f t="shared" si="1"/>
        <v>0.26999999999679858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52094.73</v>
      </c>
      <c r="D55" s="2">
        <f>'PR-RAS'!E59</f>
        <v>83000</v>
      </c>
      <c r="E55" s="2">
        <v>0</v>
      </c>
      <c r="F55" s="2">
        <v>0</v>
      </c>
      <c r="G55" s="3">
        <f t="shared" si="0"/>
        <v>11777.11542</v>
      </c>
      <c r="H55" s="3">
        <f t="shared" si="1"/>
        <v>0.26999999999679858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18.61</v>
      </c>
      <c r="D78" s="2">
        <f>'PR-RAS'!E82</f>
        <v>25.99</v>
      </c>
      <c r="E78" s="2">
        <v>0</v>
      </c>
      <c r="F78" s="2">
        <v>0</v>
      </c>
      <c r="G78" s="3">
        <f t="shared" si="0"/>
        <v>5.4354300000000002</v>
      </c>
      <c r="H78" s="3">
        <f t="shared" si="1"/>
        <v>0.40000000000000213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18.61</v>
      </c>
      <c r="D79" s="2">
        <f>'PR-RAS'!E83</f>
        <v>25.99</v>
      </c>
      <c r="E79" s="2">
        <v>0</v>
      </c>
      <c r="F79" s="2">
        <v>0</v>
      </c>
      <c r="G79" s="3">
        <f t="shared" si="0"/>
        <v>5.5060200000000004</v>
      </c>
      <c r="H79" s="3">
        <f t="shared" si="1"/>
        <v>0.40000000000000213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18.61</v>
      </c>
      <c r="D81" s="2">
        <f>'PR-RAS'!E85</f>
        <v>25.99</v>
      </c>
      <c r="E81" s="2">
        <v>0</v>
      </c>
      <c r="F81" s="2">
        <v>0</v>
      </c>
      <c r="G81" s="3">
        <f t="shared" si="0"/>
        <v>5.6472000000000007</v>
      </c>
      <c r="H81" s="3">
        <f t="shared" si="1"/>
        <v>0.40000000000000213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122339.49</v>
      </c>
      <c r="D102" s="2">
        <f>'PR-RAS'!E106</f>
        <v>157720.38</v>
      </c>
      <c r="E102" s="2">
        <v>0</v>
      </c>
      <c r="F102" s="2">
        <v>0</v>
      </c>
      <c r="G102" s="3">
        <f t="shared" si="0"/>
        <v>44215.805250000005</v>
      </c>
      <c r="H102" s="3">
        <f t="shared" si="1"/>
        <v>0.8700000000098953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122339.49</v>
      </c>
      <c r="D108" s="2">
        <f>'PR-RAS'!E112</f>
        <v>157720.38</v>
      </c>
      <c r="E108" s="2">
        <v>0</v>
      </c>
      <c r="F108" s="2">
        <v>0</v>
      </c>
      <c r="G108" s="3">
        <f t="shared" si="0"/>
        <v>46842.486749999996</v>
      </c>
      <c r="H108" s="3">
        <f t="shared" si="1"/>
        <v>0.8700000000098953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122339.49</v>
      </c>
      <c r="D113" s="2">
        <f>'PR-RAS'!E117</f>
        <v>157720.38</v>
      </c>
      <c r="E113" s="2">
        <v>0</v>
      </c>
      <c r="F113" s="2">
        <v>0</v>
      </c>
      <c r="G113" s="3">
        <f t="shared" si="0"/>
        <v>49031.387999999999</v>
      </c>
      <c r="H113" s="3">
        <f t="shared" si="1"/>
        <v>0.8700000000098953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71825</v>
      </c>
      <c r="D121" s="2">
        <f>'PR-RAS'!E125</f>
        <v>64853.5</v>
      </c>
      <c r="E121" s="2">
        <v>0</v>
      </c>
      <c r="F121" s="2">
        <v>0</v>
      </c>
      <c r="G121" s="3">
        <f t="shared" si="0"/>
        <v>24183.84</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71825</v>
      </c>
      <c r="D122" s="2">
        <f>'PR-RAS'!E126</f>
        <v>64853.5</v>
      </c>
      <c r="E122" s="2">
        <v>0</v>
      </c>
      <c r="F122" s="2">
        <v>0</v>
      </c>
      <c r="G122" s="3">
        <f t="shared" si="0"/>
        <v>24385.371999999999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68305</v>
      </c>
      <c r="D123" s="2">
        <f>'PR-RAS'!E127</f>
        <v>61633.5</v>
      </c>
      <c r="E123" s="2">
        <v>0</v>
      </c>
      <c r="F123" s="2">
        <v>0</v>
      </c>
      <c r="G123" s="3">
        <f t="shared" si="0"/>
        <v>23371.784</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3520</v>
      </c>
      <c r="D124" s="2">
        <f>'PR-RAS'!E128</f>
        <v>3220</v>
      </c>
      <c r="E124" s="2">
        <v>0</v>
      </c>
      <c r="F124" s="2">
        <v>0</v>
      </c>
      <c r="G124" s="3">
        <f t="shared" si="0"/>
        <v>1225.08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570915.72</v>
      </c>
      <c r="D130" s="2">
        <f>'PR-RAS'!E134</f>
        <v>580182.81000000006</v>
      </c>
      <c r="E130" s="2">
        <v>0</v>
      </c>
      <c r="F130" s="2">
        <v>0</v>
      </c>
      <c r="G130" s="3">
        <f t="shared" si="0"/>
        <v>223335.29286000002</v>
      </c>
      <c r="H130" s="3">
        <f t="shared" si="1"/>
        <v>0.46999999997206032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570915.72</v>
      </c>
      <c r="D131" s="2">
        <f>'PR-RAS'!E135</f>
        <v>580182.81000000006</v>
      </c>
      <c r="E131" s="2">
        <v>0</v>
      </c>
      <c r="F131" s="2">
        <v>0</v>
      </c>
      <c r="G131" s="3">
        <f t="shared" si="0"/>
        <v>225066.57420000003</v>
      </c>
      <c r="H131" s="3">
        <f t="shared" si="1"/>
        <v>0.46999999997206032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569890.72</v>
      </c>
      <c r="D132" s="2">
        <f>'PR-RAS'!E136</f>
        <v>579384.81000000006</v>
      </c>
      <c r="E132" s="2">
        <v>0</v>
      </c>
      <c r="F132" s="2">
        <v>0</v>
      </c>
      <c r="G132" s="3">
        <f t="shared" si="0"/>
        <v>226454.50454000002</v>
      </c>
      <c r="H132" s="3">
        <f t="shared" si="1"/>
        <v>0.46999999997206032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1025</v>
      </c>
      <c r="D133" s="2">
        <f>'PR-RAS'!E137</f>
        <v>798</v>
      </c>
      <c r="E133" s="2">
        <v>0</v>
      </c>
      <c r="F133" s="2">
        <v>0</v>
      </c>
      <c r="G133" s="3">
        <f t="shared" si="0"/>
        <v>345.97200000000004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2852.42</v>
      </c>
      <c r="D136" s="2">
        <f>'PR-RAS'!E140</f>
        <v>0</v>
      </c>
      <c r="E136" s="2">
        <v>0</v>
      </c>
      <c r="F136" s="2">
        <v>0</v>
      </c>
      <c r="G136" s="3">
        <f t="shared" si="0"/>
        <v>385.07670000000002</v>
      </c>
      <c r="H136" s="3">
        <f t="shared" si="1"/>
        <v>0.42000000000007276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2852.42</v>
      </c>
      <c r="D147" s="2">
        <f>'PR-RAS'!E151</f>
        <v>0</v>
      </c>
      <c r="E147" s="2">
        <v>0</v>
      </c>
      <c r="F147" s="2">
        <v>0</v>
      </c>
      <c r="G147" s="3">
        <f t="shared" si="0"/>
        <v>416.45331999999996</v>
      </c>
      <c r="H147" s="3">
        <f t="shared" si="1"/>
        <v>0.42000000000007276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684836.28999999992</v>
      </c>
      <c r="D148" s="2">
        <f>'PR-RAS'!E152</f>
        <v>935394.71</v>
      </c>
      <c r="E148" s="2">
        <v>0</v>
      </c>
      <c r="F148" s="2">
        <v>0</v>
      </c>
      <c r="G148" s="3">
        <f t="shared" si="0"/>
        <v>375676.97936999996</v>
      </c>
      <c r="H148" s="3">
        <f t="shared" si="1"/>
        <v>0.57999999995809048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383024.26</v>
      </c>
      <c r="D149" s="2">
        <f>'PR-RAS'!E153</f>
        <v>492527.05</v>
      </c>
      <c r="E149" s="2">
        <v>0</v>
      </c>
      <c r="F149" s="2">
        <v>0</v>
      </c>
      <c r="G149" s="3">
        <f t="shared" si="0"/>
        <v>202475.59727999996</v>
      </c>
      <c r="H149" s="3">
        <f t="shared" si="1"/>
        <v>0.30999999999767169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305621.69</v>
      </c>
      <c r="D150" s="2">
        <f>'PR-RAS'!E154</f>
        <v>396681.32</v>
      </c>
      <c r="E150" s="2">
        <v>0</v>
      </c>
      <c r="F150" s="2">
        <v>0</v>
      </c>
      <c r="G150" s="3">
        <f t="shared" si="0"/>
        <v>163748.66516999999</v>
      </c>
      <c r="H150" s="3">
        <f t="shared" si="1"/>
        <v>0.63000000000465661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305621.69</v>
      </c>
      <c r="D151" s="2">
        <f>'PR-RAS'!E155</f>
        <v>396681.32</v>
      </c>
      <c r="E151" s="2">
        <v>0</v>
      </c>
      <c r="F151" s="2">
        <v>0</v>
      </c>
      <c r="G151" s="3">
        <f t="shared" si="0"/>
        <v>164847.6495</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26975.06</v>
      </c>
      <c r="D155" s="2">
        <f>'PR-RAS'!E159</f>
        <v>30393.23</v>
      </c>
      <c r="E155" s="2">
        <v>0</v>
      </c>
      <c r="F155" s="2">
        <v>0</v>
      </c>
      <c r="G155" s="3">
        <f t="shared" si="0"/>
        <v>13515.274080000001</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50427.51</v>
      </c>
      <c r="D156" s="2">
        <f>'PR-RAS'!E160</f>
        <v>65452.5</v>
      </c>
      <c r="E156" s="2">
        <v>0</v>
      </c>
      <c r="F156" s="2">
        <v>0</v>
      </c>
      <c r="G156" s="3">
        <f t="shared" si="0"/>
        <v>28106.539050000003</v>
      </c>
      <c r="H156" s="3">
        <f t="shared" si="1"/>
        <v>0.98999999999796273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50427.51</v>
      </c>
      <c r="D158" s="2">
        <f>'PR-RAS'!E162</f>
        <v>65452.5</v>
      </c>
      <c r="E158" s="2">
        <v>0</v>
      </c>
      <c r="F158" s="2">
        <v>0</v>
      </c>
      <c r="G158" s="3">
        <f t="shared" si="0"/>
        <v>28469.20407</v>
      </c>
      <c r="H158" s="3">
        <f t="shared" si="1"/>
        <v>0.98999999999796273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299955.45</v>
      </c>
      <c r="D160" s="2">
        <f>'PR-RAS'!E164</f>
        <v>441187.57</v>
      </c>
      <c r="E160" s="2">
        <v>0</v>
      </c>
      <c r="F160" s="2">
        <v>0</v>
      </c>
      <c r="G160" s="3">
        <f t="shared" si="0"/>
        <v>187990.56381000002</v>
      </c>
      <c r="H160" s="3">
        <f t="shared" si="1"/>
        <v>0.88000000000465661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6430.51</v>
      </c>
      <c r="D161" s="2">
        <f>'PR-RAS'!E165</f>
        <v>11431.94</v>
      </c>
      <c r="E161" s="2">
        <v>0</v>
      </c>
      <c r="F161" s="2">
        <v>0</v>
      </c>
      <c r="G161" s="3">
        <f t="shared" si="0"/>
        <v>4687.1023999999998</v>
      </c>
      <c r="H161" s="3">
        <f t="shared" si="1"/>
        <v>0.5499999999992724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2377</v>
      </c>
      <c r="D162" s="2">
        <f>'PR-RAS'!E166</f>
        <v>2803.22</v>
      </c>
      <c r="E162" s="2">
        <v>0</v>
      </c>
      <c r="F162" s="2">
        <v>0</v>
      </c>
      <c r="G162" s="3">
        <f t="shared" si="0"/>
        <v>1285.33384</v>
      </c>
      <c r="H162" s="3">
        <f t="shared" si="1"/>
        <v>0.21999999999979991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3644.51</v>
      </c>
      <c r="D163" s="2">
        <f>'PR-RAS'!E167</f>
        <v>7483.06</v>
      </c>
      <c r="E163" s="2">
        <v>0</v>
      </c>
      <c r="F163" s="2">
        <v>0</v>
      </c>
      <c r="G163" s="3">
        <f t="shared" si="0"/>
        <v>3014.9220600000003</v>
      </c>
      <c r="H163" s="3">
        <f t="shared" si="1"/>
        <v>0.5500000000001819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409</v>
      </c>
      <c r="D164" s="2">
        <f>'PR-RAS'!E168</f>
        <v>1145.6600000000001</v>
      </c>
      <c r="E164" s="2">
        <v>0</v>
      </c>
      <c r="F164" s="2">
        <v>0</v>
      </c>
      <c r="G164" s="3">
        <f t="shared" si="0"/>
        <v>440.15216000000004</v>
      </c>
      <c r="H164" s="3">
        <f t="shared" si="1"/>
        <v>0.33999999999991815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133174.71</v>
      </c>
      <c r="D166" s="2">
        <f>'PR-RAS'!E170</f>
        <v>143484.35999999999</v>
      </c>
      <c r="E166" s="2">
        <v>0</v>
      </c>
      <c r="F166" s="2">
        <v>0</v>
      </c>
      <c r="G166" s="3">
        <f t="shared" si="0"/>
        <v>69323.665949999995</v>
      </c>
      <c r="H166" s="3">
        <f t="shared" si="1"/>
        <v>0.64999999999417923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13042.19</v>
      </c>
      <c r="D167" s="2">
        <f>'PR-RAS'!E171</f>
        <v>18386.349999999999</v>
      </c>
      <c r="E167" s="2">
        <v>0</v>
      </c>
      <c r="F167" s="2">
        <v>0</v>
      </c>
      <c r="G167" s="3">
        <f t="shared" si="0"/>
        <v>8269.2717400000001</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42014.59</v>
      </c>
      <c r="D168" s="2">
        <f>'PR-RAS'!E172</f>
        <v>41514.089999999997</v>
      </c>
      <c r="E168" s="2">
        <v>0</v>
      </c>
      <c r="F168" s="2">
        <v>0</v>
      </c>
      <c r="G168" s="3">
        <f t="shared" si="0"/>
        <v>20882.142589999999</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68245.42</v>
      </c>
      <c r="D169" s="2">
        <f>'PR-RAS'!E173</f>
        <v>73881.39</v>
      </c>
      <c r="E169" s="2">
        <v>0</v>
      </c>
      <c r="F169" s="2">
        <v>0</v>
      </c>
      <c r="G169" s="3">
        <f t="shared" si="0"/>
        <v>36289.377600000007</v>
      </c>
      <c r="H169" s="3">
        <f t="shared" si="1"/>
        <v>0.80999999999767169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6447.64</v>
      </c>
      <c r="D170" s="2">
        <f>'PR-RAS'!E174</f>
        <v>7026.19</v>
      </c>
      <c r="E170" s="2">
        <v>0</v>
      </c>
      <c r="F170" s="2">
        <v>0</v>
      </c>
      <c r="G170" s="3">
        <f t="shared" si="0"/>
        <v>3464.5033800000001</v>
      </c>
      <c r="H170" s="3">
        <f t="shared" si="1"/>
        <v>0.5499999999992724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2348.94</v>
      </c>
      <c r="D171" s="2">
        <f>'PR-RAS'!E175</f>
        <v>2450.6</v>
      </c>
      <c r="E171" s="2">
        <v>0</v>
      </c>
      <c r="F171" s="2">
        <v>0</v>
      </c>
      <c r="G171" s="3">
        <f t="shared" si="0"/>
        <v>1232.5237999999999</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1075.93</v>
      </c>
      <c r="D173" s="2">
        <f>'PR-RAS'!E177</f>
        <v>225.74</v>
      </c>
      <c r="E173" s="2">
        <v>0</v>
      </c>
      <c r="F173" s="2">
        <v>0</v>
      </c>
      <c r="G173" s="3">
        <f t="shared" si="0"/>
        <v>262.71451999999999</v>
      </c>
      <c r="H173" s="3">
        <f t="shared" si="1"/>
        <v>0.32999999999992724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137667.29999999999</v>
      </c>
      <c r="D174" s="2">
        <f>'PR-RAS'!E178</f>
        <v>261621.08000000002</v>
      </c>
      <c r="E174" s="2">
        <v>0</v>
      </c>
      <c r="F174" s="2">
        <v>0</v>
      </c>
      <c r="G174" s="3">
        <f t="shared" si="0"/>
        <v>114337.33657999999</v>
      </c>
      <c r="H174" s="3">
        <f t="shared" si="1"/>
        <v>0.38000000000465661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6135.71</v>
      </c>
      <c r="D175" s="2">
        <f>'PR-RAS'!E179</f>
        <v>5688.65</v>
      </c>
      <c r="E175" s="2">
        <v>0</v>
      </c>
      <c r="F175" s="2">
        <v>0</v>
      </c>
      <c r="G175" s="3">
        <f t="shared" si="0"/>
        <v>3047.2637399999994</v>
      </c>
      <c r="H175" s="3">
        <f t="shared" si="1"/>
        <v>0.64000000000032742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15870.6</v>
      </c>
      <c r="D176" s="2">
        <f>'PR-RAS'!E180</f>
        <v>41770.019999999997</v>
      </c>
      <c r="E176" s="2">
        <v>0</v>
      </c>
      <c r="F176" s="2">
        <v>0</v>
      </c>
      <c r="G176" s="3">
        <f t="shared" si="0"/>
        <v>17396.861999999997</v>
      </c>
      <c r="H176" s="3">
        <f t="shared" si="1"/>
        <v>0.41999999999643478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1004.68</v>
      </c>
      <c r="D177" s="2">
        <f>'PR-RAS'!E181</f>
        <v>1072.2</v>
      </c>
      <c r="E177" s="2">
        <v>0</v>
      </c>
      <c r="F177" s="2">
        <v>0</v>
      </c>
      <c r="G177" s="3">
        <f t="shared" si="0"/>
        <v>554.23807999999997</v>
      </c>
      <c r="H177" s="3">
        <f t="shared" si="1"/>
        <v>0.5200000000000955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4895.07</v>
      </c>
      <c r="D178" s="2">
        <f>'PR-RAS'!E182</f>
        <v>3905.33</v>
      </c>
      <c r="E178" s="2">
        <v>0</v>
      </c>
      <c r="F178" s="2">
        <v>0</v>
      </c>
      <c r="G178" s="3">
        <f t="shared" si="0"/>
        <v>2248.9142099999999</v>
      </c>
      <c r="H178" s="3">
        <f t="shared" si="1"/>
        <v>0.3999999999996362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2471.16</v>
      </c>
      <c r="D179" s="2">
        <f>'PR-RAS'!E183</f>
        <v>3970.34</v>
      </c>
      <c r="E179" s="2">
        <v>0</v>
      </c>
      <c r="F179" s="2">
        <v>0</v>
      </c>
      <c r="G179" s="3">
        <f t="shared" si="0"/>
        <v>1853.3075199999998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2641.24</v>
      </c>
      <c r="D180" s="2">
        <f>'PR-RAS'!E184</f>
        <v>464.54</v>
      </c>
      <c r="E180" s="2">
        <v>0</v>
      </c>
      <c r="F180" s="2">
        <v>0</v>
      </c>
      <c r="G180" s="3">
        <f t="shared" si="0"/>
        <v>639.08727999999996</v>
      </c>
      <c r="H180" s="3">
        <f t="shared" si="1"/>
        <v>0.69999999999976126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26813.72</v>
      </c>
      <c r="D181" s="2">
        <f>'PR-RAS'!E185</f>
        <v>75153.64</v>
      </c>
      <c r="E181" s="2">
        <v>0</v>
      </c>
      <c r="F181" s="2">
        <v>0</v>
      </c>
      <c r="G181" s="3">
        <f t="shared" si="0"/>
        <v>31881.78</v>
      </c>
      <c r="H181" s="3">
        <f t="shared" si="1"/>
        <v>0.63999999999941792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7886.03</v>
      </c>
      <c r="D182" s="2">
        <f>'PR-RAS'!E186</f>
        <v>6952.81</v>
      </c>
      <c r="E182" s="2">
        <v>0</v>
      </c>
      <c r="F182" s="2">
        <v>0</v>
      </c>
      <c r="G182" s="3">
        <f t="shared" si="0"/>
        <v>3944.28865</v>
      </c>
      <c r="H182" s="3">
        <f t="shared" si="1"/>
        <v>0.21999999999934516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69949.09</v>
      </c>
      <c r="D183" s="2">
        <f>'PR-RAS'!E187</f>
        <v>122643.55</v>
      </c>
      <c r="E183" s="2">
        <v>0</v>
      </c>
      <c r="F183" s="2">
        <v>0</v>
      </c>
      <c r="G183" s="3">
        <f t="shared" si="0"/>
        <v>57372.986579999997</v>
      </c>
      <c r="H183" s="3">
        <f t="shared" si="1"/>
        <v>0.53999999999359716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1613.7</v>
      </c>
      <c r="D184" s="2">
        <f>'PR-RAS'!E188</f>
        <v>897.04</v>
      </c>
      <c r="E184" s="2">
        <v>0</v>
      </c>
      <c r="F184" s="2">
        <v>0</v>
      </c>
      <c r="G184" s="3">
        <f t="shared" si="0"/>
        <v>623.62373999999988</v>
      </c>
      <c r="H184" s="3">
        <f t="shared" si="1"/>
        <v>0.33999999999991815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21069.23</v>
      </c>
      <c r="D190" s="2">
        <f>'PR-RAS'!E194</f>
        <v>23753.149999999998</v>
      </c>
      <c r="E190" s="2">
        <v>0</v>
      </c>
      <c r="F190" s="2">
        <v>0</v>
      </c>
      <c r="G190" s="3">
        <f t="shared" si="0"/>
        <v>12960.775169999999</v>
      </c>
      <c r="H190" s="3">
        <f t="shared" si="1"/>
        <v>0.37999999999738066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4980.7700000000004</v>
      </c>
      <c r="D192" s="2">
        <f>'PR-RAS'!E196</f>
        <v>8765.5400000000009</v>
      </c>
      <c r="E192" s="2">
        <v>0</v>
      </c>
      <c r="F192" s="2">
        <v>0</v>
      </c>
      <c r="G192" s="3">
        <f t="shared" si="0"/>
        <v>4299.7633500000002</v>
      </c>
      <c r="H192" s="3">
        <f t="shared" si="1"/>
        <v>0.68999999999869033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9550.75</v>
      </c>
      <c r="D193" s="2">
        <f>'PR-RAS'!E197</f>
        <v>9576.42</v>
      </c>
      <c r="E193" s="2">
        <v>0</v>
      </c>
      <c r="F193" s="2">
        <v>0</v>
      </c>
      <c r="G193" s="3">
        <f t="shared" si="0"/>
        <v>5511.0892800000001</v>
      </c>
      <c r="H193" s="3">
        <f t="shared" si="1"/>
        <v>0.67000000000007276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206</v>
      </c>
      <c r="D194" s="2">
        <f>'PR-RAS'!E198</f>
        <v>220</v>
      </c>
      <c r="E194" s="2">
        <v>0</v>
      </c>
      <c r="F194" s="2">
        <v>0</v>
      </c>
      <c r="G194" s="3">
        <f t="shared" si="0"/>
        <v>124.678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2503.5</v>
      </c>
      <c r="D195" s="2">
        <f>'PR-RAS'!E199</f>
        <v>980.25</v>
      </c>
      <c r="E195" s="2">
        <v>0</v>
      </c>
      <c r="F195" s="2">
        <v>0</v>
      </c>
      <c r="G195" s="3">
        <f t="shared" si="0"/>
        <v>866.01600000000008</v>
      </c>
      <c r="H195" s="3">
        <f t="shared" si="1"/>
        <v>0.75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3828.21</v>
      </c>
      <c r="D197" s="2">
        <f>'PR-RAS'!E201</f>
        <v>4210.9399999999996</v>
      </c>
      <c r="E197" s="2">
        <v>0</v>
      </c>
      <c r="F197" s="2">
        <v>0</v>
      </c>
      <c r="G197" s="3">
        <f t="shared" si="0"/>
        <v>2401.01764</v>
      </c>
      <c r="H197" s="3">
        <f t="shared" si="1"/>
        <v>0.27000000000043656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1856.58</v>
      </c>
      <c r="D198" s="2">
        <f>'PR-RAS'!E202</f>
        <v>1680.09</v>
      </c>
      <c r="E198" s="2">
        <v>0</v>
      </c>
      <c r="F198" s="2">
        <v>0</v>
      </c>
      <c r="G198" s="3">
        <f t="shared" si="0"/>
        <v>1027.70172</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1856.58</v>
      </c>
      <c r="D212" s="2">
        <f>'PR-RAS'!E216</f>
        <v>1680.09</v>
      </c>
      <c r="E212" s="2">
        <v>0</v>
      </c>
      <c r="F212" s="2">
        <v>0</v>
      </c>
      <c r="G212" s="3">
        <f t="shared" si="0"/>
        <v>1100.7363600000001</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1856.31</v>
      </c>
      <c r="D213" s="2">
        <f>'PR-RAS'!E217</f>
        <v>1646.54</v>
      </c>
      <c r="E213" s="2">
        <v>0</v>
      </c>
      <c r="F213" s="2">
        <v>0</v>
      </c>
      <c r="G213" s="3">
        <f t="shared" si="0"/>
        <v>1091.6706799999999</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0.27</v>
      </c>
      <c r="D215" s="2">
        <f>'PR-RAS'!E219</f>
        <v>33.549999999999997</v>
      </c>
      <c r="E215" s="2">
        <v>0</v>
      </c>
      <c r="F215" s="2">
        <v>0</v>
      </c>
      <c r="G215" s="3">
        <f t="shared" si="0"/>
        <v>14.417179999999998</v>
      </c>
      <c r="H215" s="3">
        <f t="shared" si="1"/>
        <v>0.72000000000000286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684836.28999999992</v>
      </c>
      <c r="D295" s="2">
        <f>'PR-RAS'!E299</f>
        <v>935394.71</v>
      </c>
      <c r="E295" s="2">
        <v>0</v>
      </c>
      <c r="F295" s="2">
        <v>0</v>
      </c>
      <c r="G295" s="3">
        <f t="shared" si="12"/>
        <v>751353.95873999991</v>
      </c>
      <c r="H295" s="3">
        <f t="shared" si="13"/>
        <v>0.57999999995809048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135209.68000000017</v>
      </c>
      <c r="D296" s="2">
        <f>'PR-RAS'!E300</f>
        <v>0</v>
      </c>
      <c r="E296" s="2">
        <v>0</v>
      </c>
      <c r="F296" s="2">
        <v>0</v>
      </c>
      <c r="G296" s="3">
        <f t="shared" si="12"/>
        <v>39886.855600000046</v>
      </c>
      <c r="H296" s="3">
        <f t="shared" si="13"/>
        <v>0.31999999983236194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49612.029999999912</v>
      </c>
      <c r="E297" s="2">
        <v>0</v>
      </c>
      <c r="F297" s="2">
        <v>0</v>
      </c>
      <c r="G297" s="3">
        <f t="shared" si="12"/>
        <v>29370.321759999948</v>
      </c>
      <c r="H297" s="3">
        <f t="shared" si="13"/>
        <v>2.9999999911524355E-2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579243.82999999996</v>
      </c>
      <c r="D298" s="2">
        <f>'PR-RAS'!E302</f>
        <v>714453.51</v>
      </c>
      <c r="E298" s="2">
        <v>0</v>
      </c>
      <c r="F298" s="2">
        <v>0</v>
      </c>
      <c r="G298" s="3">
        <f t="shared" si="12"/>
        <v>596420.80244999996</v>
      </c>
      <c r="H298" s="3">
        <f t="shared" si="13"/>
        <v>0.66000000003259629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3273.98</v>
      </c>
      <c r="D300" s="2">
        <f>'PR-RAS'!E304</f>
        <v>12</v>
      </c>
      <c r="E300" s="2">
        <v>0</v>
      </c>
      <c r="F300" s="2">
        <v>0</v>
      </c>
      <c r="G300" s="3">
        <f t="shared" si="12"/>
        <v>986.09601999999995</v>
      </c>
      <c r="H300" s="3">
        <f t="shared" si="13"/>
        <v>1.999999999998181E-2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220</v>
      </c>
      <c r="D301" s="2">
        <f>'PR-RAS'!E305</f>
        <v>0</v>
      </c>
      <c r="E301" s="2">
        <v>0</v>
      </c>
      <c r="F301" s="2">
        <v>0</v>
      </c>
      <c r="G301" s="3">
        <f t="shared" si="12"/>
        <v>66</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47507.369999999995</v>
      </c>
      <c r="D355" s="2">
        <f>'PR-RAS'!E360</f>
        <v>74536.83</v>
      </c>
      <c r="E355" s="2">
        <v>0</v>
      </c>
      <c r="F355" s="2">
        <v>0</v>
      </c>
      <c r="G355" s="3">
        <f t="shared" si="12"/>
        <v>69589.68462</v>
      </c>
      <c r="H355" s="3">
        <f t="shared" si="13"/>
        <v>0.53999999999359716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11966.560000000001</v>
      </c>
      <c r="D368" s="2">
        <f>'PR-RAS'!E373</f>
        <v>67079.37</v>
      </c>
      <c r="E368" s="2">
        <v>0</v>
      </c>
      <c r="F368" s="2">
        <v>0</v>
      </c>
      <c r="G368" s="3">
        <f t="shared" si="12"/>
        <v>53627.985099999998</v>
      </c>
      <c r="H368" s="3">
        <f t="shared" si="13"/>
        <v>0.80999999999403371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11506.560000000001</v>
      </c>
      <c r="D374" s="2">
        <f>'PR-RAS'!E379</f>
        <v>65526.369999999995</v>
      </c>
      <c r="E374" s="2">
        <v>0</v>
      </c>
      <c r="F374" s="2">
        <v>0</v>
      </c>
      <c r="G374" s="3">
        <f t="shared" si="12"/>
        <v>53174.618899999994</v>
      </c>
      <c r="H374" s="3">
        <f t="shared" si="13"/>
        <v>0.80999999999403371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5553.22</v>
      </c>
      <c r="D375" s="2">
        <f>'PR-RAS'!E380</f>
        <v>10648.86</v>
      </c>
      <c r="E375" s="2">
        <v>0</v>
      </c>
      <c r="F375" s="2">
        <v>0</v>
      </c>
      <c r="G375" s="3">
        <f t="shared" si="12"/>
        <v>10042.251560000001</v>
      </c>
      <c r="H375" s="3">
        <f t="shared" si="13"/>
        <v>0.35999999999967258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4510.13</v>
      </c>
      <c r="D376" s="2">
        <f>'PR-RAS'!E381</f>
        <v>2318.65</v>
      </c>
      <c r="E376" s="2">
        <v>0</v>
      </c>
      <c r="F376" s="2">
        <v>0</v>
      </c>
      <c r="G376" s="3">
        <f t="shared" si="12"/>
        <v>3430.2862500000001</v>
      </c>
      <c r="H376" s="3">
        <f t="shared" si="13"/>
        <v>0.48000000000001819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1085.76</v>
      </c>
      <c r="D377" s="2">
        <f>'PR-RAS'!E382</f>
        <v>5830.79</v>
      </c>
      <c r="E377" s="2">
        <v>0</v>
      </c>
      <c r="F377" s="2">
        <v>0</v>
      </c>
      <c r="G377" s="3">
        <f t="shared" si="12"/>
        <v>4792.9998400000004</v>
      </c>
      <c r="H377" s="3">
        <f t="shared" si="13"/>
        <v>0.45000000000004547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708.94</v>
      </c>
      <c r="E379" s="2">
        <v>0</v>
      </c>
      <c r="F379" s="2">
        <v>0</v>
      </c>
      <c r="G379" s="3">
        <f t="shared" si="12"/>
        <v>535.95864000000006</v>
      </c>
      <c r="H379" s="3">
        <f t="shared" si="13"/>
        <v>5.999999999994543E-2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136.85</v>
      </c>
      <c r="D380" s="2">
        <f>'PR-RAS'!E385</f>
        <v>0</v>
      </c>
      <c r="E380" s="2">
        <v>0</v>
      </c>
      <c r="F380" s="2">
        <v>0</v>
      </c>
      <c r="G380" s="3">
        <f t="shared" si="12"/>
        <v>51.866149999999998</v>
      </c>
      <c r="H380" s="3">
        <f t="shared" si="13"/>
        <v>0.15000000000000568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220.6</v>
      </c>
      <c r="D381" s="2">
        <f>'PR-RAS'!E386</f>
        <v>46019.13</v>
      </c>
      <c r="E381" s="2">
        <v>0</v>
      </c>
      <c r="F381" s="2">
        <v>0</v>
      </c>
      <c r="G381" s="3">
        <f t="shared" si="12"/>
        <v>35058.366800000003</v>
      </c>
      <c r="H381" s="3">
        <f t="shared" si="13"/>
        <v>0.52999999999738634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460</v>
      </c>
      <c r="D388" s="2">
        <f>'PR-RAS'!E393</f>
        <v>1553</v>
      </c>
      <c r="E388" s="2">
        <v>0</v>
      </c>
      <c r="F388" s="2">
        <v>0</v>
      </c>
      <c r="G388" s="3">
        <f t="shared" si="12"/>
        <v>1380.0420000000001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v>
      </c>
      <c r="D389" s="2">
        <f>'PR-RAS'!E394</f>
        <v>0</v>
      </c>
      <c r="E389" s="2">
        <v>0</v>
      </c>
      <c r="F389" s="2">
        <v>0</v>
      </c>
      <c r="G389" s="3">
        <f t="shared" si="12"/>
        <v>7.76</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170</v>
      </c>
      <c r="D391" s="2">
        <f>'PR-RAS'!E396</f>
        <v>253</v>
      </c>
      <c r="E391" s="2">
        <v>0</v>
      </c>
      <c r="F391" s="2">
        <v>0</v>
      </c>
      <c r="G391" s="3">
        <f t="shared" si="12"/>
        <v>263.64</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270</v>
      </c>
      <c r="D392" s="2">
        <f>'PR-RAS'!E397</f>
        <v>1300</v>
      </c>
      <c r="E392" s="2">
        <v>0</v>
      </c>
      <c r="F392" s="2">
        <v>0</v>
      </c>
      <c r="G392" s="3">
        <f t="shared" si="12"/>
        <v>1122.17</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7457.46</v>
      </c>
      <c r="E401" s="2">
        <v>0</v>
      </c>
      <c r="F401" s="2">
        <v>0</v>
      </c>
      <c r="G401" s="3">
        <f t="shared" si="12"/>
        <v>5965.9680000000008</v>
      </c>
      <c r="H401" s="3">
        <f t="shared" si="13"/>
        <v>0.46000000000003638</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7457.46</v>
      </c>
      <c r="E402" s="2">
        <v>0</v>
      </c>
      <c r="F402" s="2">
        <v>0</v>
      </c>
      <c r="G402" s="3">
        <f t="shared" si="12"/>
        <v>5980.88292</v>
      </c>
      <c r="H402" s="3">
        <f t="shared" si="13"/>
        <v>0.46000000000003638</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7457.46</v>
      </c>
      <c r="E404" s="2">
        <v>0</v>
      </c>
      <c r="F404" s="2">
        <v>0</v>
      </c>
      <c r="G404" s="3">
        <f t="shared" si="12"/>
        <v>6010.7127600000003</v>
      </c>
      <c r="H404" s="3">
        <f t="shared" si="13"/>
        <v>0.46000000000003638</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35540.81</v>
      </c>
      <c r="D407" s="2">
        <f>'PR-RAS'!E412</f>
        <v>0</v>
      </c>
      <c r="E407" s="2">
        <v>0</v>
      </c>
      <c r="F407" s="2">
        <v>0</v>
      </c>
      <c r="G407" s="3">
        <f t="shared" si="12"/>
        <v>14429.568859999999</v>
      </c>
      <c r="H407" s="3">
        <f t="shared" si="13"/>
        <v>0.19000000000232831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34955.81</v>
      </c>
      <c r="D408" s="2">
        <f>'PR-RAS'!E413</f>
        <v>0</v>
      </c>
      <c r="E408" s="2">
        <v>0</v>
      </c>
      <c r="F408" s="2">
        <v>0</v>
      </c>
      <c r="G408" s="3">
        <f t="shared" si="12"/>
        <v>14227.014669999999</v>
      </c>
      <c r="H408" s="3">
        <f t="shared" si="13"/>
        <v>0.19000000000232831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585</v>
      </c>
      <c r="D411" s="2">
        <f>'PR-RAS'!E416</f>
        <v>0</v>
      </c>
      <c r="E411" s="2">
        <v>0</v>
      </c>
      <c r="F411" s="2">
        <v>0</v>
      </c>
      <c r="G411" s="3">
        <f t="shared" si="12"/>
        <v>239.85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47507.369999999995</v>
      </c>
      <c r="D413" s="2">
        <f>'PR-RAS'!E418</f>
        <v>74536.83</v>
      </c>
      <c r="E413" s="2">
        <v>0</v>
      </c>
      <c r="F413" s="2">
        <v>0</v>
      </c>
      <c r="G413" s="3">
        <f t="shared" si="12"/>
        <v>80991.384359999996</v>
      </c>
      <c r="H413" s="3">
        <f t="shared" si="13"/>
        <v>0.53999999999359716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405067.14</v>
      </c>
      <c r="D415" s="2">
        <f>'PR-RAS'!E420</f>
        <v>452574.51</v>
      </c>
      <c r="E415" s="2">
        <v>0</v>
      </c>
      <c r="F415" s="2">
        <v>0</v>
      </c>
      <c r="G415" s="3">
        <f t="shared" si="12"/>
        <v>542429.49024000007</v>
      </c>
      <c r="H415" s="3">
        <f t="shared" si="13"/>
        <v>0.63000000000465661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820045.97000000009</v>
      </c>
      <c r="D417" s="2">
        <f>'PR-RAS'!E422</f>
        <v>885782.68</v>
      </c>
      <c r="E417" s="2">
        <v>0</v>
      </c>
      <c r="F417" s="2">
        <v>0</v>
      </c>
      <c r="G417" s="3">
        <f t="shared" si="12"/>
        <v>1078110.3132799999</v>
      </c>
      <c r="H417" s="3">
        <f t="shared" si="13"/>
        <v>0.34999999986030161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732343.65999999992</v>
      </c>
      <c r="D418" s="2">
        <f>'PR-RAS'!E423</f>
        <v>1009931.5399999999</v>
      </c>
      <c r="E418" s="2">
        <v>0</v>
      </c>
      <c r="F418" s="2">
        <v>0</v>
      </c>
      <c r="G418" s="3">
        <f t="shared" si="12"/>
        <v>1147670.21058</v>
      </c>
      <c r="H418" s="3">
        <f t="shared" si="13"/>
        <v>0.80000000016298145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87702.310000000172</v>
      </c>
      <c r="D419" s="2">
        <f>'PR-RAS'!E424</f>
        <v>0</v>
      </c>
      <c r="E419" s="2">
        <v>0</v>
      </c>
      <c r="F419" s="2">
        <v>0</v>
      </c>
      <c r="G419" s="3">
        <f t="shared" si="12"/>
        <v>36659.565580000068</v>
      </c>
      <c r="H419" s="3">
        <f t="shared" si="13"/>
        <v>0.31000000017229468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124148.85999999987</v>
      </c>
      <c r="E420" s="2">
        <v>0</v>
      </c>
      <c r="F420" s="2">
        <v>0</v>
      </c>
      <c r="G420" s="3">
        <f t="shared" si="12"/>
        <v>104036.74467999989</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174176.68999999994</v>
      </c>
      <c r="D421" s="2">
        <f>'PR-RAS'!E426</f>
        <v>261879</v>
      </c>
      <c r="E421" s="2">
        <v>0</v>
      </c>
      <c r="F421" s="2">
        <v>0</v>
      </c>
      <c r="G421" s="3">
        <f t="shared" si="12"/>
        <v>293132.56979999994</v>
      </c>
      <c r="H421" s="3">
        <f t="shared" si="13"/>
        <v>0.31000000005587935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3273.98</v>
      </c>
      <c r="D423" s="2">
        <f>'PR-RAS'!E428</f>
        <v>12</v>
      </c>
      <c r="E423" s="2">
        <v>0</v>
      </c>
      <c r="F423" s="2">
        <v>0</v>
      </c>
      <c r="G423" s="3">
        <f t="shared" si="12"/>
        <v>1391.74756</v>
      </c>
      <c r="H423" s="3">
        <f t="shared" si="13"/>
        <v>1.999999999998181E-2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820045.97000000009</v>
      </c>
      <c r="D637" s="2">
        <f>'PR-RAS'!E643</f>
        <v>885782.68</v>
      </c>
      <c r="E637" s="2">
        <v>0</v>
      </c>
      <c r="F637" s="2">
        <v>0</v>
      </c>
      <c r="G637" s="3">
        <f t="shared" si="14"/>
        <v>1648264.8058800001</v>
      </c>
      <c r="H637" s="3">
        <f t="shared" si="15"/>
        <v>0.34999999986030161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732343.65999999992</v>
      </c>
      <c r="D638" s="2">
        <f>'PR-RAS'!E644</f>
        <v>1009931.5399999999</v>
      </c>
      <c r="E638" s="2">
        <v>0</v>
      </c>
      <c r="F638" s="2">
        <v>0</v>
      </c>
      <c r="G638" s="3">
        <f t="shared" si="14"/>
        <v>1753155.6933799998</v>
      </c>
      <c r="H638" s="3">
        <f t="shared" si="15"/>
        <v>0.80000000016298145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87702.310000000172</v>
      </c>
      <c r="D639" s="2">
        <f>'PR-RAS'!E645</f>
        <v>0</v>
      </c>
      <c r="E639" s="2">
        <v>0</v>
      </c>
      <c r="F639" s="2">
        <v>0</v>
      </c>
      <c r="G639" s="3">
        <f t="shared" si="14"/>
        <v>55954.073780000108</v>
      </c>
      <c r="H639" s="3">
        <f t="shared" si="15"/>
        <v>0.31000000017229468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124148.85999999987</v>
      </c>
      <c r="E640" s="2">
        <v>0</v>
      </c>
      <c r="F640" s="2">
        <v>0</v>
      </c>
      <c r="G640" s="3">
        <f t="shared" si="14"/>
        <v>158662.24307999984</v>
      </c>
      <c r="H640" s="3">
        <f t="shared" si="15"/>
        <v>0.14000000013038516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174176.68999999994</v>
      </c>
      <c r="D641" s="2">
        <f>'PR-RAS'!E647</f>
        <v>261879</v>
      </c>
      <c r="E641" s="2">
        <v>0</v>
      </c>
      <c r="F641" s="2">
        <v>0</v>
      </c>
      <c r="G641" s="3">
        <f t="shared" si="14"/>
        <v>446678.20159999997</v>
      </c>
      <c r="H641" s="3">
        <f t="shared" si="15"/>
        <v>0.31000000005587935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261879.00000000012</v>
      </c>
      <c r="D643" s="2">
        <f>'PR-RAS'!E649</f>
        <v>137730.14000000013</v>
      </c>
      <c r="E643" s="2">
        <v>0</v>
      </c>
      <c r="F643" s="2">
        <v>0</v>
      </c>
      <c r="G643" s="3">
        <f t="shared" si="14"/>
        <v>344971.81776000024</v>
      </c>
      <c r="H643" s="3">
        <f t="shared" si="15"/>
        <v>0.14000000024680048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225436.32</v>
      </c>
      <c r="D646" s="2">
        <f>'PR-RAS'!E653</f>
        <v>321921.58</v>
      </c>
      <c r="E646" s="2">
        <v>0</v>
      </c>
      <c r="F646" s="2">
        <v>0</v>
      </c>
      <c r="G646" s="3">
        <f t="shared" si="14"/>
        <v>560685.26459999999</v>
      </c>
      <c r="H646" s="3">
        <f t="shared" si="15"/>
        <v>0.73999999999068677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1291604.3700000001</v>
      </c>
      <c r="D647" s="2">
        <f>'PR-RAS'!E654</f>
        <v>894792.54</v>
      </c>
      <c r="E647" s="2">
        <v>0</v>
      </c>
      <c r="F647" s="2">
        <v>0</v>
      </c>
      <c r="G647" s="3">
        <f t="shared" si="14"/>
        <v>1990448.3847000003</v>
      </c>
      <c r="H647" s="3">
        <f t="shared" si="15"/>
        <v>0.83000000007450581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1195119.1100000001</v>
      </c>
      <c r="D648" s="2">
        <f>'PR-RAS'!E655</f>
        <v>1024425.79</v>
      </c>
      <c r="E648" s="2">
        <v>0</v>
      </c>
      <c r="F648" s="2">
        <v>0</v>
      </c>
      <c r="G648" s="3">
        <f t="shared" si="14"/>
        <v>2098849.0364300003</v>
      </c>
      <c r="H648" s="3">
        <f t="shared" si="15"/>
        <v>0.32000000006519258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321921.58000000007</v>
      </c>
      <c r="D649" s="2">
        <f>'PR-RAS'!E656</f>
        <v>192288.33000000007</v>
      </c>
      <c r="E649" s="2">
        <v>0</v>
      </c>
      <c r="F649" s="2">
        <v>0</v>
      </c>
      <c r="G649" s="3">
        <f t="shared" si="14"/>
        <v>457810.85952000017</v>
      </c>
      <c r="H649" s="3">
        <f t="shared" si="15"/>
        <v>0.75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22</v>
      </c>
      <c r="E651" s="2">
        <v>0</v>
      </c>
      <c r="F651" s="2">
        <v>0</v>
      </c>
      <c r="G651" s="3">
        <f t="shared" si="14"/>
        <v>41.6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22</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51694.73</v>
      </c>
      <c r="D662" s="2">
        <f>'PR-RAS'!E669</f>
        <v>80000</v>
      </c>
      <c r="E662" s="2">
        <v>0</v>
      </c>
      <c r="F662" s="2">
        <v>0</v>
      </c>
      <c r="G662" s="3">
        <f t="shared" si="14"/>
        <v>139930.21653000001</v>
      </c>
      <c r="H662" s="3">
        <f t="shared" si="15"/>
        <v>0.26999999999679858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400</v>
      </c>
      <c r="D663" s="2">
        <f>'PR-RAS'!E670</f>
        <v>3000</v>
      </c>
      <c r="E663" s="2">
        <v>0</v>
      </c>
      <c r="F663" s="2">
        <v>0</v>
      </c>
      <c r="G663" s="3">
        <f t="shared" si="14"/>
        <v>4236.8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122339.49</v>
      </c>
      <c r="D717" s="2">
        <f>'PR-RAS'!E724</f>
        <v>157720.38</v>
      </c>
      <c r="E717" s="2">
        <v>0</v>
      </c>
      <c r="F717" s="2">
        <v>0</v>
      </c>
      <c r="G717" s="3">
        <f t="shared" si="14"/>
        <v>313450.65899999999</v>
      </c>
      <c r="H717" s="3">
        <f t="shared" si="15"/>
        <v>0.8700000000098953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0</v>
      </c>
      <c r="E726" s="2">
        <v>0</v>
      </c>
      <c r="F726" s="2">
        <v>0</v>
      </c>
      <c r="G726" s="3">
        <f t="shared" si="14"/>
        <v>812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3644.51</v>
      </c>
      <c r="D727" s="2">
        <f>'PR-RAS'!E734</f>
        <v>7483.06</v>
      </c>
      <c r="E727" s="2">
        <v>0</v>
      </c>
      <c r="F727" s="2">
        <v>0</v>
      </c>
      <c r="G727" s="3">
        <f t="shared" si="14"/>
        <v>13511.31738</v>
      </c>
      <c r="H727" s="3">
        <f t="shared" si="15"/>
        <v>0.5500000000001819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2641.24</v>
      </c>
      <c r="D729" s="2">
        <f>'PR-RAS'!E736</f>
        <v>464.54</v>
      </c>
      <c r="E729" s="2">
        <v>0</v>
      </c>
      <c r="F729" s="2">
        <v>0</v>
      </c>
      <c r="G729" s="3">
        <f t="shared" si="14"/>
        <v>2599.1929599999999</v>
      </c>
      <c r="H729" s="3">
        <f t="shared" si="15"/>
        <v>0.69999999999976126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11815.84</v>
      </c>
      <c r="D730" s="2">
        <f>'PR-RAS'!E737</f>
        <v>18374.04</v>
      </c>
      <c r="E730" s="2">
        <v>0</v>
      </c>
      <c r="F730" s="2">
        <v>0</v>
      </c>
      <c r="G730" s="3">
        <f t="shared" si="14"/>
        <v>35403.097679999999</v>
      </c>
      <c r="H730" s="3">
        <f t="shared" si="15"/>
        <v>0.2000000000007276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746.55</v>
      </c>
      <c r="D731" s="2">
        <f>'PR-RAS'!E738</f>
        <v>373.26</v>
      </c>
      <c r="E731" s="2">
        <v>0</v>
      </c>
      <c r="F731" s="2">
        <v>0</v>
      </c>
      <c r="G731" s="3">
        <f t="shared" si="14"/>
        <v>1089.9411</v>
      </c>
      <c r="H731" s="3">
        <f t="shared" si="15"/>
        <v>0.71000000000003638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1909.83</v>
      </c>
      <c r="D732" s="2">
        <f>'PR-RAS'!E739</f>
        <v>5208.84</v>
      </c>
      <c r="E732" s="2">
        <v>0</v>
      </c>
      <c r="F732" s="2">
        <v>0</v>
      </c>
      <c r="G732" s="3">
        <f t="shared" si="14"/>
        <v>9011.4098099999992</v>
      </c>
      <c r="H732" s="3">
        <f t="shared" si="15"/>
        <v>0.32999999999992724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709.6</v>
      </c>
      <c r="D735" s="2">
        <f>'PR-RAS'!E742</f>
        <v>816.04</v>
      </c>
      <c r="E735" s="2">
        <v>0</v>
      </c>
      <c r="F735" s="2">
        <v>0</v>
      </c>
      <c r="G735" s="3">
        <f t="shared" si="14"/>
        <v>1718.7931199999998</v>
      </c>
      <c r="H735" s="3">
        <f t="shared" si="15"/>
        <v>0.43999999999994088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42.14</v>
      </c>
      <c r="E737" s="2">
        <v>0</v>
      </c>
      <c r="F737" s="2">
        <v>0</v>
      </c>
      <c r="G737" s="3">
        <f t="shared" si="28"/>
        <v>62.030079999999998</v>
      </c>
      <c r="H737" s="3">
        <f t="shared" si="29"/>
        <v>0.14000000000000057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11019035.980000002</v>
      </c>
      <c r="D1011" s="7">
        <f>BILANCA!E6</f>
        <v>10948847.16</v>
      </c>
      <c r="E1011" s="7">
        <v>0</v>
      </c>
      <c r="F1011" s="7">
        <v>0</v>
      </c>
      <c r="G1011" s="8">
        <f t="shared" ref="G1011:G1306" si="38">B1011/1000*C1011+B1011/500*D1011</f>
        <v>32916.730300000003</v>
      </c>
      <c r="H1011" s="8">
        <f t="shared" si="35"/>
        <v>0.17999999783933163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10692011.260000002</v>
      </c>
      <c r="D1012" s="2">
        <f>BILANCA!E7</f>
        <v>10753487.57</v>
      </c>
      <c r="E1012" s="2">
        <v>0</v>
      </c>
      <c r="F1012" s="2">
        <v>0</v>
      </c>
      <c r="G1012" s="3">
        <f t="shared" si="38"/>
        <v>64397.972800000003</v>
      </c>
      <c r="H1012" s="3">
        <f t="shared" si="35"/>
        <v>0.69000000134110451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10691529.230000002</v>
      </c>
      <c r="D1017" s="2">
        <f>BILANCA!E12</f>
        <v>10747816.25</v>
      </c>
      <c r="E1017" s="2">
        <v>0</v>
      </c>
      <c r="F1017" s="2">
        <v>0</v>
      </c>
      <c r="G1017" s="3">
        <f t="shared" si="38"/>
        <v>225310.13211000001</v>
      </c>
      <c r="H1017" s="3">
        <f t="shared" si="35"/>
        <v>0.48000000230967999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10390715.960000001</v>
      </c>
      <c r="D1018" s="2">
        <f>BILANCA!E13</f>
        <v>10390715.960000001</v>
      </c>
      <c r="E1018" s="2">
        <v>0</v>
      </c>
      <c r="F1018" s="2">
        <v>0</v>
      </c>
      <c r="G1018" s="3">
        <f t="shared" si="38"/>
        <v>249377.18304000003</v>
      </c>
      <c r="H1018" s="3">
        <f t="shared" si="35"/>
        <v>7.9999998211860657E-2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10390715.960000001</v>
      </c>
      <c r="D1020" s="2">
        <f>BILANCA!E15</f>
        <v>10390715.960000001</v>
      </c>
      <c r="E1020" s="2">
        <v>0</v>
      </c>
      <c r="F1020" s="2">
        <v>0</v>
      </c>
      <c r="G1020" s="3">
        <f t="shared" si="38"/>
        <v>311721.47880000004</v>
      </c>
      <c r="H1020" s="3">
        <f t="shared" si="35"/>
        <v>7.9999998211860657E-2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27605.209999999963</v>
      </c>
      <c r="D1024" s="2">
        <f>BILANCA!E19</f>
        <v>80438.90000000014</v>
      </c>
      <c r="E1024" s="2">
        <v>0</v>
      </c>
      <c r="F1024" s="2">
        <v>0</v>
      </c>
      <c r="G1024" s="3">
        <f t="shared" si="38"/>
        <v>2638.7621400000035</v>
      </c>
      <c r="H1024" s="3">
        <f t="shared" si="35"/>
        <v>0.30999999982304871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93704.82</v>
      </c>
      <c r="D1025" s="2">
        <f>BILANCA!E20</f>
        <v>104353.68</v>
      </c>
      <c r="E1025" s="2">
        <v>0</v>
      </c>
      <c r="F1025" s="2">
        <v>0</v>
      </c>
      <c r="G1025" s="3">
        <f t="shared" si="38"/>
        <v>4536.1826999999994</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158976.60999999999</v>
      </c>
      <c r="D1026" s="2">
        <f>BILANCA!E21</f>
        <v>161295.26</v>
      </c>
      <c r="E1026" s="2">
        <v>0</v>
      </c>
      <c r="F1026" s="2">
        <v>0</v>
      </c>
      <c r="G1026" s="3">
        <f t="shared" si="38"/>
        <v>7705.0740800000003</v>
      </c>
      <c r="H1026" s="3">
        <f t="shared" si="35"/>
        <v>0.65000000002328306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23720.74</v>
      </c>
      <c r="D1027" s="2">
        <f>BILANCA!E22</f>
        <v>29551.53</v>
      </c>
      <c r="E1027" s="2">
        <v>0</v>
      </c>
      <c r="F1027" s="2">
        <v>0</v>
      </c>
      <c r="G1027" s="3">
        <f t="shared" si="38"/>
        <v>1408.0046000000002</v>
      </c>
      <c r="H1027" s="3">
        <f t="shared" si="35"/>
        <v>0.72999999999956344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70.459999999999994</v>
      </c>
      <c r="D1028" s="2">
        <f>BILANCA!E23</f>
        <v>70.459999999999994</v>
      </c>
      <c r="E1028" s="2">
        <v>0</v>
      </c>
      <c r="F1028" s="2">
        <v>0</v>
      </c>
      <c r="G1028" s="3">
        <f t="shared" si="38"/>
        <v>3.8048399999999996</v>
      </c>
      <c r="H1028" s="3">
        <f t="shared" si="35"/>
        <v>0.91999999999998749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1386.05</v>
      </c>
      <c r="D1029" s="2">
        <f>BILANCA!E24</f>
        <v>2094.9899999999998</v>
      </c>
      <c r="E1029" s="2">
        <v>0</v>
      </c>
      <c r="F1029" s="2">
        <v>0</v>
      </c>
      <c r="G1029" s="3">
        <f t="shared" si="38"/>
        <v>105.94457</v>
      </c>
      <c r="H1029" s="3">
        <f t="shared" si="35"/>
        <v>6.0000000000172804E-2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136.85</v>
      </c>
      <c r="D1030" s="2">
        <f>BILANCA!E25</f>
        <v>136.85</v>
      </c>
      <c r="E1030" s="2">
        <v>0</v>
      </c>
      <c r="F1030" s="2">
        <v>0</v>
      </c>
      <c r="G1030" s="3">
        <f t="shared" si="38"/>
        <v>8.2110000000000003</v>
      </c>
      <c r="H1030" s="3">
        <f t="shared" si="35"/>
        <v>0.30000000000001137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1193346.4099999999</v>
      </c>
      <c r="D1031" s="2">
        <f>BILANCA!E26</f>
        <v>1239365.54</v>
      </c>
      <c r="E1031" s="2">
        <v>0</v>
      </c>
      <c r="F1031" s="2">
        <v>0</v>
      </c>
      <c r="G1031" s="3">
        <f t="shared" si="38"/>
        <v>77113.627290000004</v>
      </c>
      <c r="H1031" s="3">
        <f t="shared" si="35"/>
        <v>0.86999999987892807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1443736.73</v>
      </c>
      <c r="D1033" s="2">
        <f>BILANCA!E28</f>
        <v>1456429.41</v>
      </c>
      <c r="E1033" s="2">
        <v>0</v>
      </c>
      <c r="F1033" s="2">
        <v>0</v>
      </c>
      <c r="G1033" s="3">
        <f t="shared" si="38"/>
        <v>100201.69764999999</v>
      </c>
      <c r="H1033" s="3">
        <f t="shared" si="35"/>
        <v>0.67999999993480742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33163.06</v>
      </c>
      <c r="D1035" s="2">
        <f>BILANCA!E30</f>
        <v>33163.06</v>
      </c>
      <c r="E1035" s="2">
        <v>0</v>
      </c>
      <c r="F1035" s="2">
        <v>0</v>
      </c>
      <c r="G1035" s="3">
        <f t="shared" si="38"/>
        <v>2487.2294999999999</v>
      </c>
      <c r="H1035" s="3">
        <f t="shared" si="35"/>
        <v>0.11999999999534339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33163.06</v>
      </c>
      <c r="D1039" s="2">
        <f>BILANCA!E34</f>
        <v>33163.06</v>
      </c>
      <c r="E1039" s="2">
        <v>0</v>
      </c>
      <c r="F1039" s="2">
        <v>0</v>
      </c>
      <c r="G1039" s="3">
        <f t="shared" si="38"/>
        <v>2885.18622</v>
      </c>
      <c r="H1039" s="3">
        <f t="shared" si="35"/>
        <v>0.11999999999534339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269784.93</v>
      </c>
      <c r="D1040" s="2">
        <f>BILANCA!E35</f>
        <v>273606.09999999998</v>
      </c>
      <c r="E1040" s="2">
        <v>0</v>
      </c>
      <c r="F1040" s="2">
        <v>0</v>
      </c>
      <c r="G1040" s="3">
        <f t="shared" si="38"/>
        <v>24509.9139</v>
      </c>
      <c r="H1040" s="3">
        <f t="shared" si="35"/>
        <v>0.16999999998370185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16039.94</v>
      </c>
      <c r="D1041" s="2">
        <f>BILANCA!E36</f>
        <v>18308.11</v>
      </c>
      <c r="E1041" s="2">
        <v>0</v>
      </c>
      <c r="F1041" s="2">
        <v>0</v>
      </c>
      <c r="G1041" s="3">
        <f t="shared" si="38"/>
        <v>1632.34096</v>
      </c>
      <c r="H1041" s="3">
        <f t="shared" si="35"/>
        <v>0.17000000000007276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41180.57</v>
      </c>
      <c r="D1042" s="2">
        <f>BILANCA!E37</f>
        <v>41180.57</v>
      </c>
      <c r="E1042" s="2">
        <v>0</v>
      </c>
      <c r="F1042" s="2">
        <v>0</v>
      </c>
      <c r="G1042" s="3">
        <f t="shared" si="38"/>
        <v>3953.3347200000003</v>
      </c>
      <c r="H1042" s="3">
        <f t="shared" si="35"/>
        <v>0.86000000000058208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152757.88</v>
      </c>
      <c r="D1043" s="2">
        <f>BILANCA!E38</f>
        <v>153510.88</v>
      </c>
      <c r="E1043" s="2">
        <v>0</v>
      </c>
      <c r="F1043" s="2">
        <v>0</v>
      </c>
      <c r="G1043" s="3">
        <f t="shared" si="38"/>
        <v>15172.72812</v>
      </c>
      <c r="H1043" s="3">
        <f t="shared" si="35"/>
        <v>0.23999999999068677</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59806.54</v>
      </c>
      <c r="D1044" s="2">
        <f>BILANCA!E39</f>
        <v>60606.54</v>
      </c>
      <c r="E1044" s="2">
        <v>0</v>
      </c>
      <c r="F1044" s="2">
        <v>0</v>
      </c>
      <c r="G1044" s="3">
        <f t="shared" si="38"/>
        <v>6154.6670800000011</v>
      </c>
      <c r="H1044" s="3">
        <f t="shared" si="35"/>
        <v>0.91999999999825377</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3423.1299999999992</v>
      </c>
      <c r="D1050" s="2">
        <f>BILANCA!E45</f>
        <v>3055.2899999999991</v>
      </c>
      <c r="E1050" s="2">
        <v>0</v>
      </c>
      <c r="F1050" s="2">
        <v>0</v>
      </c>
      <c r="G1050" s="3">
        <f t="shared" si="38"/>
        <v>381.34839999999986</v>
      </c>
      <c r="H1050" s="3">
        <f t="shared" si="35"/>
        <v>0.41999999999825377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9386.2199999999993</v>
      </c>
      <c r="D1052" s="2">
        <f>BILANCA!E47</f>
        <v>9386.2199999999993</v>
      </c>
      <c r="E1052" s="2">
        <v>0</v>
      </c>
      <c r="F1052" s="2">
        <v>0</v>
      </c>
      <c r="G1052" s="3">
        <f t="shared" si="38"/>
        <v>1182.66372</v>
      </c>
      <c r="H1052" s="3">
        <f t="shared" si="35"/>
        <v>0.43999999999869033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2818.37</v>
      </c>
      <c r="D1053" s="2">
        <f>BILANCA!E48</f>
        <v>2818.37</v>
      </c>
      <c r="E1053" s="2">
        <v>0</v>
      </c>
      <c r="F1053" s="2">
        <v>0</v>
      </c>
      <c r="G1053" s="3">
        <f t="shared" si="38"/>
        <v>363.56972999999994</v>
      </c>
      <c r="H1053" s="3">
        <f t="shared" si="35"/>
        <v>0.73999999999978172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583.98</v>
      </c>
      <c r="D1054" s="2">
        <f>BILANCA!E49</f>
        <v>583.98</v>
      </c>
      <c r="E1054" s="2">
        <v>0</v>
      </c>
      <c r="F1054" s="2">
        <v>0</v>
      </c>
      <c r="G1054" s="3">
        <f t="shared" si="38"/>
        <v>77.085359999999994</v>
      </c>
      <c r="H1054" s="3">
        <f t="shared" si="35"/>
        <v>3.999999999996362E-2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9365.44</v>
      </c>
      <c r="D1055" s="2">
        <f>BILANCA!E50</f>
        <v>9733.2800000000007</v>
      </c>
      <c r="E1055" s="2">
        <v>0</v>
      </c>
      <c r="F1055" s="2">
        <v>0</v>
      </c>
      <c r="G1055" s="3">
        <f t="shared" si="38"/>
        <v>1297.44</v>
      </c>
      <c r="H1055" s="3">
        <f t="shared" si="35"/>
        <v>0.72000000000116415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482.03</v>
      </c>
      <c r="D1056" s="2">
        <f>BILANCA!E51</f>
        <v>5671.32</v>
      </c>
      <c r="E1056" s="2">
        <v>0</v>
      </c>
      <c r="F1056" s="2">
        <v>0</v>
      </c>
      <c r="G1056" s="3">
        <f t="shared" si="38"/>
        <v>543.93481999999995</v>
      </c>
      <c r="H1056" s="3">
        <f t="shared" si="35"/>
        <v>0.34999999999968168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40150.94</v>
      </c>
      <c r="D1059" s="2">
        <f>BILANCA!E54</f>
        <v>42566.44</v>
      </c>
      <c r="E1059" s="2">
        <v>0</v>
      </c>
      <c r="F1059" s="2">
        <v>0</v>
      </c>
      <c r="G1059" s="3">
        <f t="shared" si="38"/>
        <v>6138.9071800000002</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40150.94</v>
      </c>
      <c r="D1060" s="2">
        <f>BILANCA!E55</f>
        <v>42566.44</v>
      </c>
      <c r="E1060" s="2">
        <v>0</v>
      </c>
      <c r="F1060" s="2">
        <v>0</v>
      </c>
      <c r="G1060" s="3">
        <f t="shared" si="38"/>
        <v>6264.1910000000007</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327024.72000000003</v>
      </c>
      <c r="D1074" s="2">
        <f>BILANCA!E69</f>
        <v>195359.59</v>
      </c>
      <c r="E1074" s="2">
        <v>0</v>
      </c>
      <c r="F1074" s="2">
        <v>0</v>
      </c>
      <c r="G1074" s="3">
        <f t="shared" si="38"/>
        <v>45935.609600000003</v>
      </c>
      <c r="H1074" s="3">
        <f t="shared" si="35"/>
        <v>0.68999999997322448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321921.58</v>
      </c>
      <c r="D1075" s="2">
        <f>BILANCA!E70</f>
        <v>192288.33</v>
      </c>
      <c r="E1075" s="2">
        <v>0</v>
      </c>
      <c r="F1075" s="2">
        <v>0</v>
      </c>
      <c r="G1075" s="3">
        <f t="shared" si="38"/>
        <v>45922.385600000001</v>
      </c>
      <c r="H1075" s="3">
        <f t="shared" si="35"/>
        <v>0.74999999997089617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320921.58</v>
      </c>
      <c r="D1076" s="2">
        <f>BILANCA!E71</f>
        <v>191288.33</v>
      </c>
      <c r="E1076" s="2">
        <v>0</v>
      </c>
      <c r="F1076" s="2">
        <v>0</v>
      </c>
      <c r="G1076" s="3">
        <f t="shared" si="38"/>
        <v>46430.883839999995</v>
      </c>
      <c r="H1076" s="3">
        <f t="shared" si="35"/>
        <v>0.74999999997089617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320921.58</v>
      </c>
      <c r="D1078" s="2">
        <f>BILANCA!E73</f>
        <v>191288.33</v>
      </c>
      <c r="E1078" s="2">
        <v>0</v>
      </c>
      <c r="F1078" s="2">
        <v>0</v>
      </c>
      <c r="G1078" s="3">
        <f t="shared" si="38"/>
        <v>47837.880319999997</v>
      </c>
      <c r="H1078" s="3">
        <f t="shared" si="35"/>
        <v>0.74999999997089617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1000</v>
      </c>
      <c r="D1085" s="2">
        <f>BILANCA!E80</f>
        <v>1000</v>
      </c>
      <c r="E1085" s="2">
        <v>0</v>
      </c>
      <c r="F1085" s="2">
        <v>0</v>
      </c>
      <c r="G1085" s="3">
        <f t="shared" si="38"/>
        <v>225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1829.14</v>
      </c>
      <c r="D1087" s="2">
        <f>BILANCA!E82</f>
        <v>3059.26</v>
      </c>
      <c r="E1087" s="2">
        <v>0</v>
      </c>
      <c r="F1087" s="2">
        <v>0</v>
      </c>
      <c r="G1087" s="3">
        <f t="shared" si="38"/>
        <v>611.96982000000003</v>
      </c>
      <c r="H1087" s="3">
        <f t="shared" si="35"/>
        <v>0.40000000000031832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1829.14</v>
      </c>
      <c r="D1092" s="2">
        <f>BILANCA!E87</f>
        <v>3059.26</v>
      </c>
      <c r="E1092" s="2">
        <v>0</v>
      </c>
      <c r="F1092" s="2">
        <v>0</v>
      </c>
      <c r="G1092" s="3">
        <f t="shared" si="38"/>
        <v>651.70812000000001</v>
      </c>
      <c r="H1092" s="3">
        <f t="shared" si="35"/>
        <v>0.40000000000031832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3274</v>
      </c>
      <c r="D1152" s="2">
        <f>BILANCA!E147</f>
        <v>12</v>
      </c>
      <c r="E1152" s="2">
        <v>0</v>
      </c>
      <c r="F1152" s="2">
        <v>0</v>
      </c>
      <c r="G1152" s="3">
        <f t="shared" si="38"/>
        <v>468.31599999999997</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3054</v>
      </c>
      <c r="D1165" s="2">
        <f>BILANCA!E160</f>
        <v>12</v>
      </c>
      <c r="E1165" s="2">
        <v>0</v>
      </c>
      <c r="F1165" s="2">
        <v>0</v>
      </c>
      <c r="G1165" s="3">
        <f t="shared" si="38"/>
        <v>477.09000000000003</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220</v>
      </c>
      <c r="D1166" s="2">
        <f>BILANCA!E161</f>
        <v>0</v>
      </c>
      <c r="E1166" s="2">
        <v>0</v>
      </c>
      <c r="F1166" s="2">
        <v>0</v>
      </c>
      <c r="G1166" s="3">
        <f t="shared" si="38"/>
        <v>34.32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11019035.98</v>
      </c>
      <c r="D1180" s="2">
        <f>BILANCA!E176</f>
        <v>10948847.160000002</v>
      </c>
      <c r="E1180" s="2">
        <v>0</v>
      </c>
      <c r="F1180" s="2">
        <v>0</v>
      </c>
      <c r="G1180" s="3">
        <f t="shared" si="38"/>
        <v>5595844.1510000015</v>
      </c>
      <c r="H1180" s="3">
        <f t="shared" si="41"/>
        <v>0.18000000156462193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61871.750000000007</v>
      </c>
      <c r="D1181" s="2">
        <f>BILANCA!E177</f>
        <v>57617.46</v>
      </c>
      <c r="E1181" s="2">
        <v>0</v>
      </c>
      <c r="F1181" s="2">
        <v>0</v>
      </c>
      <c r="G1181" s="3">
        <f t="shared" si="38"/>
        <v>30285.240570000002</v>
      </c>
      <c r="H1181" s="3">
        <f t="shared" si="41"/>
        <v>0.70999999999185093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61871.750000000007</v>
      </c>
      <c r="D1182" s="2">
        <f>BILANCA!E178</f>
        <v>57617.46</v>
      </c>
      <c r="E1182" s="2">
        <v>0</v>
      </c>
      <c r="F1182" s="2">
        <v>0</v>
      </c>
      <c r="G1182" s="3">
        <f t="shared" si="38"/>
        <v>30462.347239999996</v>
      </c>
      <c r="H1182" s="3">
        <f t="shared" si="41"/>
        <v>0.70999999999185093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31556.560000000001</v>
      </c>
      <c r="D1183" s="2">
        <f>BILANCA!E179</f>
        <v>39125.43</v>
      </c>
      <c r="E1183" s="2">
        <v>0</v>
      </c>
      <c r="F1183" s="2">
        <v>0</v>
      </c>
      <c r="G1183" s="3">
        <f t="shared" si="38"/>
        <v>18996.683659999999</v>
      </c>
      <c r="H1183" s="3">
        <f t="shared" si="41"/>
        <v>0.86999999999898137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17312.18</v>
      </c>
      <c r="D1184" s="2">
        <f>BILANCA!E180</f>
        <v>18085.63</v>
      </c>
      <c r="E1184" s="2">
        <v>0</v>
      </c>
      <c r="F1184" s="2">
        <v>0</v>
      </c>
      <c r="G1184" s="3">
        <f t="shared" si="38"/>
        <v>9306.1185600000008</v>
      </c>
      <c r="H1184" s="3">
        <f t="shared" si="41"/>
        <v>0.5499999999992724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13003.01</v>
      </c>
      <c r="D1200" s="2">
        <f>BILANCA!E196</f>
        <v>406.4</v>
      </c>
      <c r="E1200" s="2">
        <v>0</v>
      </c>
      <c r="F1200" s="2">
        <v>0</v>
      </c>
      <c r="G1200" s="3">
        <f t="shared" si="38"/>
        <v>2625.0038999999997</v>
      </c>
      <c r="H1200" s="3">
        <f t="shared" si="41"/>
        <v>0.41000000000019554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10957164.23</v>
      </c>
      <c r="D1255" s="2">
        <f>BILANCA!E251</f>
        <v>10891229.700000001</v>
      </c>
      <c r="E1255" s="2">
        <v>0</v>
      </c>
      <c r="F1255" s="2">
        <v>0</v>
      </c>
      <c r="G1255" s="3">
        <f t="shared" si="38"/>
        <v>8021207.7893500002</v>
      </c>
      <c r="H1255" s="3">
        <f t="shared" si="41"/>
        <v>0.52999999932944775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10692011.25</v>
      </c>
      <c r="D1256" s="2">
        <f>BILANCA!E252</f>
        <v>10753487.560000001</v>
      </c>
      <c r="E1256" s="2">
        <v>0</v>
      </c>
      <c r="F1256" s="2">
        <v>0</v>
      </c>
      <c r="G1256" s="3">
        <f t="shared" si="38"/>
        <v>7920950.64702</v>
      </c>
      <c r="H1256" s="3">
        <f t="shared" si="41"/>
        <v>0.68999999947845936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10692011.25</v>
      </c>
      <c r="D1257" s="2">
        <f>BILANCA!E253</f>
        <v>10753487.560000001</v>
      </c>
      <c r="E1257" s="2">
        <v>0</v>
      </c>
      <c r="F1257" s="2">
        <v>0</v>
      </c>
      <c r="G1257" s="3">
        <f t="shared" si="38"/>
        <v>7953149.6333900001</v>
      </c>
      <c r="H1257" s="3">
        <f t="shared" si="41"/>
        <v>0.68999999947845936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261879</v>
      </c>
      <c r="D1259" s="2">
        <f>BILANCA!E255</f>
        <v>137730.14000000001</v>
      </c>
      <c r="E1259" s="2">
        <v>0</v>
      </c>
      <c r="F1259" s="2">
        <v>0</v>
      </c>
      <c r="G1259" s="3">
        <f t="shared" si="38"/>
        <v>133797.48071999999</v>
      </c>
      <c r="H1259" s="3">
        <f t="shared" si="41"/>
        <v>0.14000000001396984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666946.14</v>
      </c>
      <c r="D1260" s="2">
        <f>BILANCA!E256</f>
        <v>834998.06</v>
      </c>
      <c r="E1260" s="2">
        <v>0</v>
      </c>
      <c r="F1260" s="2">
        <v>0</v>
      </c>
      <c r="G1260" s="3">
        <f t="shared" si="38"/>
        <v>584235.56500000006</v>
      </c>
      <c r="H1260" s="3">
        <f t="shared" si="41"/>
        <v>0.20000000006984919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666946.14</v>
      </c>
      <c r="D1261" s="2">
        <f>BILANCA!E257</f>
        <v>834998.06</v>
      </c>
      <c r="E1261" s="2">
        <v>0</v>
      </c>
      <c r="F1261" s="2">
        <v>0</v>
      </c>
      <c r="G1261" s="3">
        <f t="shared" si="38"/>
        <v>586572.5072600001</v>
      </c>
      <c r="H1261" s="3">
        <f t="shared" si="41"/>
        <v>0.20000000006984919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405067.14</v>
      </c>
      <c r="D1264" s="2">
        <f>BILANCA!E260</f>
        <v>697267.92</v>
      </c>
      <c r="E1264" s="2">
        <v>0</v>
      </c>
      <c r="F1264" s="2">
        <v>0</v>
      </c>
      <c r="G1264" s="3">
        <f t="shared" si="38"/>
        <v>457099.15691999998</v>
      </c>
      <c r="H1264" s="3">
        <f t="shared" si="41"/>
        <v>0.21999999997206032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405067.14</v>
      </c>
      <c r="D1266" s="2">
        <f>BILANCA!E262</f>
        <v>697267.92</v>
      </c>
      <c r="E1266" s="2">
        <v>0</v>
      </c>
      <c r="F1266" s="2">
        <v>0</v>
      </c>
      <c r="G1266" s="3">
        <f t="shared" si="38"/>
        <v>460698.36288000003</v>
      </c>
      <c r="H1266" s="3">
        <f t="shared" si="41"/>
        <v>0.21999999997206032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3273.98</v>
      </c>
      <c r="D1278" s="2">
        <f>BILANCA!E274</f>
        <v>12</v>
      </c>
      <c r="E1278" s="2">
        <v>0</v>
      </c>
      <c r="F1278" s="2">
        <v>0</v>
      </c>
      <c r="G1278" s="3">
        <f t="shared" si="38"/>
        <v>883.85864000000004</v>
      </c>
      <c r="H1278" s="3">
        <f t="shared" si="41"/>
        <v>1.999999999998181E-2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12</v>
      </c>
      <c r="E1291" s="2">
        <v>0</v>
      </c>
      <c r="F1291" s="2">
        <v>0</v>
      </c>
      <c r="G1291" s="3">
        <f t="shared" si="48"/>
        <v>6.7440000000000007</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3273.98</v>
      </c>
      <c r="D1292" s="2">
        <f>BILANCA!E288</f>
        <v>0</v>
      </c>
      <c r="E1292" s="2">
        <v>0</v>
      </c>
      <c r="F1292" s="2">
        <v>0</v>
      </c>
      <c r="G1292" s="3">
        <f t="shared" si="48"/>
        <v>923.26235999999994</v>
      </c>
      <c r="H1292" s="3">
        <f t="shared" si="49"/>
        <v>1.999999999998181E-2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3091</v>
      </c>
      <c r="D1305" s="2">
        <f>BILANCA!E302</f>
        <v>12</v>
      </c>
      <c r="E1305" s="2">
        <v>0</v>
      </c>
      <c r="F1305" s="2">
        <v>0</v>
      </c>
      <c r="G1305" s="3">
        <f t="shared" si="38"/>
        <v>918.92499999999995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183</v>
      </c>
      <c r="D1306" s="2">
        <f>BILANCA!E303</f>
        <v>0</v>
      </c>
      <c r="E1306" s="2">
        <v>0</v>
      </c>
      <c r="F1306" s="2">
        <v>0</v>
      </c>
      <c r="G1306" s="3">
        <f t="shared" si="38"/>
        <v>54.167999999999999</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1829.14</v>
      </c>
      <c r="D1311" s="2">
        <f>BILANCA!E308</f>
        <v>2385.5</v>
      </c>
      <c r="E1311" s="2">
        <v>0</v>
      </c>
      <c r="F1311" s="2">
        <v>0</v>
      </c>
      <c r="G1311" s="3">
        <f t="shared" si="52"/>
        <v>1986.6421399999999</v>
      </c>
      <c r="H1311" s="3">
        <f t="shared" si="41"/>
        <v>0.64000000000010004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673.76</v>
      </c>
      <c r="E1312" s="2">
        <v>0</v>
      </c>
      <c r="F1312" s="2">
        <v>0</v>
      </c>
      <c r="G1312" s="3">
        <f t="shared" si="52"/>
        <v>406.95103999999998</v>
      </c>
      <c r="H1312" s="3">
        <f t="shared" si="41"/>
        <v>0.24000000000000909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1025</v>
      </c>
      <c r="D1339" s="2">
        <f>BILANCA!E336</f>
        <v>406.4</v>
      </c>
      <c r="E1339" s="2">
        <v>0</v>
      </c>
      <c r="F1339" s="2">
        <v>0</v>
      </c>
      <c r="G1339" s="3">
        <f t="shared" si="52"/>
        <v>604.63620000000003</v>
      </c>
      <c r="H1339" s="3">
        <f t="shared" si="41"/>
        <v>0.39999999999997726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60846.75</v>
      </c>
      <c r="D1340" s="2">
        <f>BILANCA!E337</f>
        <v>57211.06</v>
      </c>
      <c r="E1340" s="2">
        <v>0</v>
      </c>
      <c r="F1340" s="2">
        <v>0</v>
      </c>
      <c r="G1340" s="3">
        <f t="shared" si="52"/>
        <v>57838.727100000004</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732343.66</v>
      </c>
      <c r="D1503" s="2">
        <f>'RAS-funkcijski'!E107</f>
        <v>1009931.54</v>
      </c>
      <c r="E1503" s="2">
        <v>0</v>
      </c>
      <c r="F1503" s="2">
        <v>0</v>
      </c>
      <c r="G1503" s="3">
        <f t="shared" si="52"/>
        <v>283477.29421999998</v>
      </c>
      <c r="H1503" s="3">
        <f t="shared" si="63"/>
        <v>0.79999999993015081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732343.66</v>
      </c>
      <c r="D1505" s="2">
        <f>'RAS-funkcijski'!E109</f>
        <v>1009931.54</v>
      </c>
      <c r="E1505" s="2">
        <v>0</v>
      </c>
      <c r="F1505" s="2">
        <v>0</v>
      </c>
      <c r="G1505" s="3">
        <f t="shared" si="52"/>
        <v>288981.70770000003</v>
      </c>
      <c r="H1505" s="3">
        <f t="shared" si="63"/>
        <v>0.79999999993015081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732343.66</v>
      </c>
      <c r="D1537" s="14">
        <f>'RAS-funkcijski'!E141</f>
        <v>1009931.54</v>
      </c>
      <c r="E1537" s="14">
        <v>0</v>
      </c>
      <c r="F1537" s="14">
        <v>0</v>
      </c>
      <c r="G1537" s="15">
        <f t="shared" si="52"/>
        <v>377052.32338000002</v>
      </c>
      <c r="H1537" s="15">
        <f t="shared" si="63"/>
        <v>0.79999999993015081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61871.75</v>
      </c>
      <c r="D1582" s="7"/>
      <c r="E1582" s="7">
        <v>0</v>
      </c>
      <c r="F1582" s="7">
        <v>0</v>
      </c>
      <c r="G1582" s="8">
        <f t="shared" ref="G1582:G1686" si="70">B1582/1000*C1582</f>
        <v>61.871749999999999</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1017489.54</v>
      </c>
      <c r="D1583" s="2">
        <v>0</v>
      </c>
      <c r="E1583" s="2">
        <v>0</v>
      </c>
      <c r="F1583" s="2">
        <v>0</v>
      </c>
      <c r="G1583" s="3">
        <f t="shared" si="70"/>
        <v>2034.9790800000001</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942952.71000000008</v>
      </c>
      <c r="D1585" s="2">
        <v>0</v>
      </c>
      <c r="E1585" s="2">
        <v>0</v>
      </c>
      <c r="F1585" s="2">
        <v>0</v>
      </c>
      <c r="G1585" s="3">
        <f t="shared" si="70"/>
        <v>3771.8108400000006</v>
      </c>
      <c r="H1585" s="3">
        <f t="shared" si="71"/>
        <v>0.28999999992083758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498021.67</v>
      </c>
      <c r="D1586" s="2">
        <v>0</v>
      </c>
      <c r="E1586" s="2">
        <v>0</v>
      </c>
      <c r="F1586" s="2">
        <v>0</v>
      </c>
      <c r="G1586" s="3">
        <f t="shared" si="70"/>
        <v>2490.10835</v>
      </c>
      <c r="H1586" s="3">
        <f t="shared" si="71"/>
        <v>0.33000000001629815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443491.1</v>
      </c>
      <c r="D1587" s="2">
        <v>0</v>
      </c>
      <c r="E1587" s="2">
        <v>0</v>
      </c>
      <c r="F1587" s="2">
        <v>0</v>
      </c>
      <c r="G1587" s="3">
        <f t="shared" si="70"/>
        <v>2660.9465999999998</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1033.54</v>
      </c>
      <c r="D1588" s="2">
        <v>0</v>
      </c>
      <c r="E1588" s="2">
        <v>0</v>
      </c>
      <c r="F1588" s="2">
        <v>0</v>
      </c>
      <c r="G1588" s="3">
        <f t="shared" si="70"/>
        <v>7.2347799999999998</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406.4</v>
      </c>
      <c r="D1593" s="2">
        <v>0</v>
      </c>
      <c r="E1593" s="2">
        <v>0</v>
      </c>
      <c r="F1593" s="2">
        <v>0</v>
      </c>
      <c r="G1593" s="3">
        <f t="shared" si="70"/>
        <v>4.8768000000000002</v>
      </c>
      <c r="H1593" s="3">
        <f t="shared" si="71"/>
        <v>0.39999999999997726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74536.83</v>
      </c>
      <c r="D1594" s="2">
        <v>0</v>
      </c>
      <c r="E1594" s="2">
        <v>0</v>
      </c>
      <c r="F1594" s="2">
        <v>0</v>
      </c>
      <c r="G1594" s="3">
        <f t="shared" si="70"/>
        <v>968.97879</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1021743.83</v>
      </c>
      <c r="D1602" s="2">
        <v>0</v>
      </c>
      <c r="E1602" s="2">
        <v>0</v>
      </c>
      <c r="F1602" s="2">
        <v>0</v>
      </c>
      <c r="G1602" s="3">
        <f t="shared" si="70"/>
        <v>21456.620429999999</v>
      </c>
      <c r="H1602" s="3">
        <f t="shared" si="71"/>
        <v>0.17000000004190952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947207</v>
      </c>
      <c r="D1604" s="2">
        <v>0</v>
      </c>
      <c r="E1604" s="2">
        <v>0</v>
      </c>
      <c r="F1604" s="2">
        <v>0</v>
      </c>
      <c r="G1604" s="3">
        <f t="shared" si="70"/>
        <v>21785.760999999999</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490452.8</v>
      </c>
      <c r="D1605" s="2">
        <v>0</v>
      </c>
      <c r="E1605" s="2">
        <v>0</v>
      </c>
      <c r="F1605" s="2">
        <v>0</v>
      </c>
      <c r="G1605" s="3">
        <f t="shared" si="70"/>
        <v>11770.867200000001</v>
      </c>
      <c r="H1605" s="3">
        <f t="shared" si="71"/>
        <v>0.20000000001164153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442717.65</v>
      </c>
      <c r="D1606" s="2">
        <v>0</v>
      </c>
      <c r="E1606" s="2">
        <v>0</v>
      </c>
      <c r="F1606" s="2">
        <v>0</v>
      </c>
      <c r="G1606" s="3">
        <f t="shared" si="70"/>
        <v>11067.941250000002</v>
      </c>
      <c r="H1606" s="3">
        <f t="shared" si="71"/>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1033.54</v>
      </c>
      <c r="D1607" s="2">
        <v>0</v>
      </c>
      <c r="E1607" s="2">
        <v>0</v>
      </c>
      <c r="F1607" s="2">
        <v>0</v>
      </c>
      <c r="G1607" s="3">
        <f t="shared" si="70"/>
        <v>26.872039999999998</v>
      </c>
      <c r="H1607" s="3">
        <f t="shared" si="71"/>
        <v>0.46000000000003638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13003.01</v>
      </c>
      <c r="D1612" s="2">
        <v>0</v>
      </c>
      <c r="E1612" s="2">
        <v>0</v>
      </c>
      <c r="F1612" s="2">
        <v>0</v>
      </c>
      <c r="G1612" s="3">
        <f t="shared" si="70"/>
        <v>403.09331000000003</v>
      </c>
      <c r="H1612" s="3">
        <f t="shared" si="71"/>
        <v>1.0000000000218279E-2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74536.83</v>
      </c>
      <c r="D1613" s="2">
        <v>0</v>
      </c>
      <c r="E1613" s="2">
        <v>0</v>
      </c>
      <c r="F1613" s="2">
        <v>0</v>
      </c>
      <c r="G1613" s="3">
        <f t="shared" si="70"/>
        <v>2385.1785600000003</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57617.460000000079</v>
      </c>
      <c r="D1621" s="2">
        <v>0</v>
      </c>
      <c r="E1621" s="2">
        <v>0</v>
      </c>
      <c r="F1621" s="2">
        <v>0</v>
      </c>
      <c r="G1621" s="3">
        <f t="shared" si="70"/>
        <v>2304.6984000000034</v>
      </c>
      <c r="H1621" s="3">
        <f t="shared" si="71"/>
        <v>0.46000000007916242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406.4</v>
      </c>
      <c r="D1622" s="2">
        <v>0</v>
      </c>
      <c r="E1622" s="2">
        <v>0</v>
      </c>
      <c r="F1622" s="2">
        <v>0</v>
      </c>
      <c r="G1622" s="3">
        <f t="shared" si="70"/>
        <v>16.662399999999998</v>
      </c>
      <c r="H1622" s="3">
        <f t="shared" si="71"/>
        <v>0.39999999999997726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406.4</v>
      </c>
      <c r="D1628" s="2">
        <v>0</v>
      </c>
      <c r="E1628" s="2">
        <v>0</v>
      </c>
      <c r="F1628" s="2">
        <v>0</v>
      </c>
      <c r="G1628" s="3">
        <f t="shared" si="70"/>
        <v>19.1008</v>
      </c>
      <c r="H1628" s="3">
        <f t="shared" si="71"/>
        <v>0.39999999999997726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406.4</v>
      </c>
      <c r="D1664" s="2">
        <v>0</v>
      </c>
      <c r="E1664" s="2">
        <v>0</v>
      </c>
      <c r="F1664" s="2">
        <v>0</v>
      </c>
      <c r="G1664" s="3">
        <f t="shared" si="70"/>
        <v>33.731200000000001</v>
      </c>
      <c r="H1664" s="3">
        <f t="shared" si="71"/>
        <v>0.39999999999997726</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406.4</v>
      </c>
      <c r="D1665" s="2">
        <v>0</v>
      </c>
      <c r="E1665" s="2">
        <v>0</v>
      </c>
      <c r="F1665" s="2">
        <v>0</v>
      </c>
      <c r="G1665" s="3">
        <f t="shared" si="70"/>
        <v>34.137599999999999</v>
      </c>
      <c r="H1665" s="3">
        <f t="shared" si="71"/>
        <v>0.39999999999997726</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57211.06</v>
      </c>
      <c r="D1681" s="2">
        <v>0</v>
      </c>
      <c r="E1681" s="2">
        <v>0</v>
      </c>
      <c r="F1681" s="2">
        <v>0</v>
      </c>
      <c r="G1681" s="3">
        <f t="shared" si="70"/>
        <v>5721.1059999999998</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57211.06</v>
      </c>
      <c r="D1683" s="2">
        <v>0</v>
      </c>
      <c r="E1683" s="2">
        <v>0</v>
      </c>
      <c r="F1683" s="2">
        <v>0</v>
      </c>
      <c r="G1683" s="3">
        <f t="shared" si="70"/>
        <v>5835.528119999999</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37445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820045.97000000009</v>
      </c>
      <c r="I17" s="275">
        <f>'PR-RAS'!E6</f>
        <v>885782.68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684836.28999999992</v>
      </c>
      <c r="I18" s="275">
        <f>'PR-RAS'!E152</f>
        <v>935394.71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261879.00000000012</v>
      </c>
      <c r="I19" s="275">
        <f>'PR-RAS'!E649</f>
        <v>137730.14000000013</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10692011.260000002</v>
      </c>
      <c r="I22" s="275">
        <f>BILANCA!E7</f>
        <v>10753487.57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327024.72000000003</v>
      </c>
      <c r="I23" s="275">
        <f>BILANCA!E69</f>
        <v>195359.59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61871.750000000007</v>
      </c>
      <c r="I24" s="275">
        <f>BILANCA!E177</f>
        <v>57617.46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10957164.23</v>
      </c>
      <c r="I25" s="275">
        <f>BILANCA!E251</f>
        <v>10891229.700000001</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732343.66</v>
      </c>
      <c r="I31" s="275">
        <f>'RAS-funkcijski'!E141</f>
        <v>1009931.54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61871.75</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57617.460000000079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406.4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57211.06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0" zoomScaleNormal="100" workbookViewId="0">
      <selection activeCell="E744" sqref="E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820045.97000000009</v>
      </c>
      <c r="E6" s="60">
        <f>E7+E43+E49+E82+E106+E125+E134+E140</f>
        <v>885782.68</v>
      </c>
      <c r="F6" s="45">
        <f t="shared" ref="F6:F132" si="0">IF(D6&lt;&gt;0,IF(E6/D6&gt;=100,"&gt;&gt;100",E6/D6*100),"-")</f>
        <v>108.01622255396244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52094.73</v>
      </c>
      <c r="E49" s="60">
        <f>E50+E53+E58+E61+E64+E68+E71+E74+E77</f>
        <v>83000</v>
      </c>
      <c r="F49" s="45">
        <f t="shared" si="0"/>
        <v>159.32513711079795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52094.73</v>
      </c>
      <c r="E58" s="60">
        <f t="shared" si="9"/>
        <v>83000</v>
      </c>
      <c r="F58" s="45">
        <f t="shared" si="0"/>
        <v>159.32513711079795</v>
      </c>
    </row>
    <row r="59" spans="1:6" ht="24" x14ac:dyDescent="0.2">
      <c r="A59" s="63">
        <v>6331</v>
      </c>
      <c r="B59" s="65" t="s">
        <v>121</v>
      </c>
      <c r="C59" s="247" t="s">
        <v>122</v>
      </c>
      <c r="D59" s="194">
        <v>52094.73</v>
      </c>
      <c r="E59" s="194">
        <v>83000</v>
      </c>
      <c r="F59" s="45">
        <f t="shared" si="0"/>
        <v>159.32513711079795</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18.61</v>
      </c>
      <c r="E82" s="60">
        <f t="shared" si="15"/>
        <v>25.99</v>
      </c>
      <c r="F82" s="45">
        <f t="shared" si="0"/>
        <v>139.65609887157441</v>
      </c>
    </row>
    <row r="83" spans="1:6" ht="12.75" customHeight="1" x14ac:dyDescent="0.2">
      <c r="A83" s="63">
        <v>641</v>
      </c>
      <c r="B83" s="64" t="s">
        <v>169</v>
      </c>
      <c r="C83" s="247" t="s">
        <v>170</v>
      </c>
      <c r="D83" s="60">
        <f t="shared" ref="D83:E83" si="16">SUM(D84:D90)</f>
        <v>18.61</v>
      </c>
      <c r="E83" s="60">
        <f t="shared" si="16"/>
        <v>25.99</v>
      </c>
      <c r="F83" s="45">
        <f t="shared" si="0"/>
        <v>139.65609887157441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18.61</v>
      </c>
      <c r="E85" s="194">
        <v>25.99</v>
      </c>
      <c r="F85" s="45">
        <f t="shared" si="0"/>
        <v>139.65609887157441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122339.49</v>
      </c>
      <c r="E106" s="60">
        <f>E107+E112+E120+E124</f>
        <v>157720.38</v>
      </c>
      <c r="F106" s="45">
        <f t="shared" si="0"/>
        <v>128.92025297800407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122339.49</v>
      </c>
      <c r="E112" s="60">
        <f t="shared" si="20"/>
        <v>157720.38</v>
      </c>
      <c r="F112" s="45">
        <f t="shared" si="0"/>
        <v>128.92025297800407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122339.49</v>
      </c>
      <c r="E117" s="194">
        <v>157720.38</v>
      </c>
      <c r="F117" s="45">
        <f t="shared" si="0"/>
        <v>128.92025297800407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71825</v>
      </c>
      <c r="E125" s="60">
        <f t="shared" si="22"/>
        <v>64853.5</v>
      </c>
      <c r="F125" s="45">
        <f t="shared" si="0"/>
        <v>90.293769578837455</v>
      </c>
    </row>
    <row r="126" spans="1:6" ht="12.75" customHeight="1" x14ac:dyDescent="0.2">
      <c r="A126" s="63">
        <v>661</v>
      </c>
      <c r="B126" s="65" t="s">
        <v>255</v>
      </c>
      <c r="C126" s="247" t="s">
        <v>256</v>
      </c>
      <c r="D126" s="60">
        <f t="shared" ref="D126:E126" si="23">SUM(D127:D128)</f>
        <v>71825</v>
      </c>
      <c r="E126" s="60">
        <f t="shared" si="23"/>
        <v>64853.5</v>
      </c>
      <c r="F126" s="45">
        <f t="shared" si="0"/>
        <v>90.293769578837455</v>
      </c>
    </row>
    <row r="127" spans="1:6" ht="12.75" customHeight="1" x14ac:dyDescent="0.2">
      <c r="A127" s="63">
        <v>6614</v>
      </c>
      <c r="B127" s="65" t="s">
        <v>257</v>
      </c>
      <c r="C127" s="247" t="s">
        <v>258</v>
      </c>
      <c r="D127" s="194">
        <v>68305</v>
      </c>
      <c r="E127" s="194">
        <v>61633.5</v>
      </c>
      <c r="F127" s="45">
        <f t="shared" si="0"/>
        <v>90.23277944513579</v>
      </c>
    </row>
    <row r="128" spans="1:6" ht="12.75" customHeight="1" x14ac:dyDescent="0.2">
      <c r="A128" s="63">
        <v>6615</v>
      </c>
      <c r="B128" s="65" t="s">
        <v>259</v>
      </c>
      <c r="C128" s="247" t="s">
        <v>260</v>
      </c>
      <c r="D128" s="194">
        <v>3520</v>
      </c>
      <c r="E128" s="194">
        <v>3220</v>
      </c>
      <c r="F128" s="45">
        <f t="shared" si="0"/>
        <v>91.477272727272734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570915.72</v>
      </c>
      <c r="E134" s="60">
        <f t="shared" si="25"/>
        <v>580182.81000000006</v>
      </c>
      <c r="F134" s="45">
        <f t="shared" ref="F134:F229" si="26">IF(D134&lt;&gt;0,IF(E134/D134&gt;=100,"&gt;&gt;100",E134/D134*100),"-")</f>
        <v>101.62319755357237</v>
      </c>
    </row>
    <row r="135" spans="1:6" ht="24" x14ac:dyDescent="0.2">
      <c r="A135" s="63">
        <v>671</v>
      </c>
      <c r="B135" s="182" t="s">
        <v>273</v>
      </c>
      <c r="C135" s="247" t="s">
        <v>274</v>
      </c>
      <c r="D135" s="60">
        <f t="shared" ref="D135:E135" si="27">SUM(D136:D138)</f>
        <v>570915.72</v>
      </c>
      <c r="E135" s="60">
        <f t="shared" si="27"/>
        <v>580182.81000000006</v>
      </c>
      <c r="F135" s="45">
        <f t="shared" si="26"/>
        <v>101.62319755357237</v>
      </c>
    </row>
    <row r="136" spans="1:6" ht="12.75" customHeight="1" x14ac:dyDescent="0.2">
      <c r="A136" s="63">
        <v>6711</v>
      </c>
      <c r="B136" s="65" t="s">
        <v>275</v>
      </c>
      <c r="C136" s="247" t="s">
        <v>276</v>
      </c>
      <c r="D136" s="194">
        <v>569890.72</v>
      </c>
      <c r="E136" s="194">
        <v>579384.81000000006</v>
      </c>
      <c r="F136" s="45">
        <f t="shared" si="26"/>
        <v>101.66594921917662</v>
      </c>
    </row>
    <row r="137" spans="1:6" ht="24" x14ac:dyDescent="0.2">
      <c r="A137" s="63">
        <v>6712</v>
      </c>
      <c r="B137" s="182" t="s">
        <v>277</v>
      </c>
      <c r="C137" s="247" t="s">
        <v>278</v>
      </c>
      <c r="D137" s="194">
        <v>1025</v>
      </c>
      <c r="E137" s="194">
        <v>798</v>
      </c>
      <c r="F137" s="45">
        <f t="shared" si="26"/>
        <v>77.853658536585371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2852.42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2852.42</v>
      </c>
      <c r="E151" s="194">
        <v>0</v>
      </c>
      <c r="F151" s="45">
        <f t="shared" si="26"/>
        <v>0</v>
      </c>
    </row>
    <row r="152" spans="1:6" ht="12.75" customHeight="1" x14ac:dyDescent="0.2">
      <c r="A152" s="63">
        <v>3</v>
      </c>
      <c r="B152" s="64" t="s">
        <v>307</v>
      </c>
      <c r="C152" s="247" t="s">
        <v>13</v>
      </c>
      <c r="D152" s="60">
        <f>D153+D164+D202+D221+D230+D262+D273</f>
        <v>684836.28999999992</v>
      </c>
      <c r="E152" s="60">
        <f>E153+E164+E202+E221+E230+E262+E273</f>
        <v>935394.71</v>
      </c>
      <c r="F152" s="45">
        <f t="shared" si="26"/>
        <v>136.58661546688774</v>
      </c>
    </row>
    <row r="153" spans="1:6" ht="12.75" customHeight="1" x14ac:dyDescent="0.2">
      <c r="A153" s="63">
        <v>31</v>
      </c>
      <c r="B153" s="64" t="s">
        <v>308</v>
      </c>
      <c r="C153" s="247" t="s">
        <v>309</v>
      </c>
      <c r="D153" s="60">
        <f t="shared" ref="D153:E153" si="30">D154+D159+D160</f>
        <v>383024.26</v>
      </c>
      <c r="E153" s="60">
        <f t="shared" si="30"/>
        <v>492527.05</v>
      </c>
      <c r="F153" s="45">
        <f t="shared" si="26"/>
        <v>128.58899590328821</v>
      </c>
    </row>
    <row r="154" spans="1:6" ht="12.75" customHeight="1" x14ac:dyDescent="0.2">
      <c r="A154" s="63">
        <v>311</v>
      </c>
      <c r="B154" s="64" t="s">
        <v>310</v>
      </c>
      <c r="C154" s="247" t="s">
        <v>311</v>
      </c>
      <c r="D154" s="60">
        <f t="shared" ref="D154:E154" si="31">SUM(D155:D158)</f>
        <v>305621.69</v>
      </c>
      <c r="E154" s="60">
        <f t="shared" si="31"/>
        <v>396681.32</v>
      </c>
      <c r="F154" s="45">
        <f t="shared" si="26"/>
        <v>129.79488464971186</v>
      </c>
    </row>
    <row r="155" spans="1:6" ht="12.75" customHeight="1" x14ac:dyDescent="0.2">
      <c r="A155" s="63">
        <v>3111</v>
      </c>
      <c r="B155" s="64" t="s">
        <v>312</v>
      </c>
      <c r="C155" s="247" t="s">
        <v>313</v>
      </c>
      <c r="D155" s="194">
        <v>305621.69</v>
      </c>
      <c r="E155" s="194">
        <v>396681.32</v>
      </c>
      <c r="F155" s="45">
        <f t="shared" si="26"/>
        <v>129.79488464971186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26975.06</v>
      </c>
      <c r="E159" s="194">
        <v>30393.23</v>
      </c>
      <c r="F159" s="45">
        <f t="shared" si="26"/>
        <v>112.6715936869093</v>
      </c>
    </row>
    <row r="160" spans="1:6" ht="12.75" customHeight="1" x14ac:dyDescent="0.2">
      <c r="A160" s="63">
        <v>313</v>
      </c>
      <c r="B160" s="65" t="s">
        <v>322</v>
      </c>
      <c r="C160" s="247" t="s">
        <v>323</v>
      </c>
      <c r="D160" s="60">
        <f t="shared" ref="D160:E160" si="32">SUM(D161:D163)</f>
        <v>50427.51</v>
      </c>
      <c r="E160" s="60">
        <f t="shared" si="32"/>
        <v>65452.5</v>
      </c>
      <c r="F160" s="45">
        <f t="shared" si="26"/>
        <v>129.79522486833079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50427.51</v>
      </c>
      <c r="E162" s="194">
        <v>65452.5</v>
      </c>
      <c r="F162" s="45">
        <f t="shared" si="26"/>
        <v>129.79522486833079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299955.45</v>
      </c>
      <c r="E164" s="60">
        <f>E165+E170+E178+E188+E189+E194</f>
        <v>441187.57</v>
      </c>
      <c r="F164" s="45">
        <f t="shared" si="26"/>
        <v>147.08436536158953</v>
      </c>
    </row>
    <row r="165" spans="1:6" ht="12.75" customHeight="1" x14ac:dyDescent="0.2">
      <c r="A165" s="63">
        <v>321</v>
      </c>
      <c r="B165" s="64" t="s">
        <v>332</v>
      </c>
      <c r="C165" s="247" t="s">
        <v>333</v>
      </c>
      <c r="D165" s="60">
        <f t="shared" ref="D165:E165" si="33">SUM(D166:D169)</f>
        <v>6430.51</v>
      </c>
      <c r="E165" s="60">
        <f t="shared" si="33"/>
        <v>11431.94</v>
      </c>
      <c r="F165" s="45">
        <f t="shared" si="26"/>
        <v>177.77656826596956</v>
      </c>
    </row>
    <row r="166" spans="1:6" ht="12.75" customHeight="1" x14ac:dyDescent="0.2">
      <c r="A166" s="63">
        <v>3211</v>
      </c>
      <c r="B166" s="64" t="s">
        <v>334</v>
      </c>
      <c r="C166" s="247" t="s">
        <v>335</v>
      </c>
      <c r="D166" s="194">
        <v>2377</v>
      </c>
      <c r="E166" s="194">
        <v>2803.22</v>
      </c>
      <c r="F166" s="45">
        <f t="shared" si="26"/>
        <v>117.93100546907867</v>
      </c>
    </row>
    <row r="167" spans="1:6" ht="12.75" customHeight="1" x14ac:dyDescent="0.2">
      <c r="A167" s="63">
        <v>3212</v>
      </c>
      <c r="B167" s="64" t="s">
        <v>336</v>
      </c>
      <c r="C167" s="247" t="s">
        <v>337</v>
      </c>
      <c r="D167" s="194">
        <v>3644.51</v>
      </c>
      <c r="E167" s="194">
        <v>7483.06</v>
      </c>
      <c r="F167" s="45">
        <f t="shared" si="26"/>
        <v>205.32417252250644</v>
      </c>
    </row>
    <row r="168" spans="1:6" ht="12.75" customHeight="1" x14ac:dyDescent="0.2">
      <c r="A168" s="63">
        <v>3213</v>
      </c>
      <c r="B168" s="64" t="s">
        <v>338</v>
      </c>
      <c r="C168" s="247" t="s">
        <v>339</v>
      </c>
      <c r="D168" s="194">
        <v>409</v>
      </c>
      <c r="E168" s="194">
        <v>1145.6600000000001</v>
      </c>
      <c r="F168" s="45">
        <f t="shared" si="26"/>
        <v>280.11246943765286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133174.71</v>
      </c>
      <c r="E170" s="60">
        <f t="shared" si="34"/>
        <v>143484.35999999999</v>
      </c>
      <c r="F170" s="45">
        <f t="shared" si="26"/>
        <v>107.74144730632416</v>
      </c>
    </row>
    <row r="171" spans="1:6" ht="12.75" customHeight="1" x14ac:dyDescent="0.2">
      <c r="A171" s="63">
        <v>3221</v>
      </c>
      <c r="B171" s="64" t="s">
        <v>344</v>
      </c>
      <c r="C171" s="247" t="s">
        <v>345</v>
      </c>
      <c r="D171" s="194">
        <v>13042.19</v>
      </c>
      <c r="E171" s="194">
        <v>18386.349999999999</v>
      </c>
      <c r="F171" s="45">
        <f t="shared" si="26"/>
        <v>140.97594039037921</v>
      </c>
    </row>
    <row r="172" spans="1:6" ht="12.75" customHeight="1" x14ac:dyDescent="0.2">
      <c r="A172" s="63">
        <v>3222</v>
      </c>
      <c r="B172" s="64" t="s">
        <v>346</v>
      </c>
      <c r="C172" s="247" t="s">
        <v>347</v>
      </c>
      <c r="D172" s="194">
        <v>42014.59</v>
      </c>
      <c r="E172" s="194">
        <v>41514.089999999997</v>
      </c>
      <c r="F172" s="45">
        <f t="shared" si="26"/>
        <v>98.808747151882244</v>
      </c>
    </row>
    <row r="173" spans="1:6" ht="12.75" customHeight="1" x14ac:dyDescent="0.2">
      <c r="A173" s="63">
        <v>3223</v>
      </c>
      <c r="B173" s="65" t="s">
        <v>348</v>
      </c>
      <c r="C173" s="247" t="s">
        <v>349</v>
      </c>
      <c r="D173" s="194">
        <v>68245.42</v>
      </c>
      <c r="E173" s="194">
        <v>73881.39</v>
      </c>
      <c r="F173" s="45">
        <f t="shared" si="26"/>
        <v>108.25838569093722</v>
      </c>
    </row>
    <row r="174" spans="1:6" ht="12.75" customHeight="1" x14ac:dyDescent="0.2">
      <c r="A174" s="63">
        <v>3224</v>
      </c>
      <c r="B174" s="65" t="s">
        <v>350</v>
      </c>
      <c r="C174" s="247" t="s">
        <v>351</v>
      </c>
      <c r="D174" s="194">
        <v>6447.64</v>
      </c>
      <c r="E174" s="194">
        <v>7026.19</v>
      </c>
      <c r="F174" s="45">
        <f t="shared" si="26"/>
        <v>108.97305060456229</v>
      </c>
    </row>
    <row r="175" spans="1:6" ht="12.75" customHeight="1" x14ac:dyDescent="0.2">
      <c r="A175" s="63">
        <v>3225</v>
      </c>
      <c r="B175" s="65" t="s">
        <v>352</v>
      </c>
      <c r="C175" s="247" t="s">
        <v>353</v>
      </c>
      <c r="D175" s="194">
        <v>2348.94</v>
      </c>
      <c r="E175" s="194">
        <v>2450.6</v>
      </c>
      <c r="F175" s="45">
        <f t="shared" si="26"/>
        <v>104.32790961029229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1075.93</v>
      </c>
      <c r="E177" s="194">
        <v>225.74</v>
      </c>
      <c r="F177" s="45">
        <f t="shared" si="26"/>
        <v>20.980918833009582</v>
      </c>
    </row>
    <row r="178" spans="1:6" ht="12.75" customHeight="1" x14ac:dyDescent="0.2">
      <c r="A178" s="63">
        <v>323</v>
      </c>
      <c r="B178" s="65" t="s">
        <v>358</v>
      </c>
      <c r="C178" s="247" t="s">
        <v>359</v>
      </c>
      <c r="D178" s="60">
        <f t="shared" ref="D178:E178" si="35">SUM(D179:D187)</f>
        <v>137667.29999999999</v>
      </c>
      <c r="E178" s="60">
        <f t="shared" si="35"/>
        <v>261621.08000000002</v>
      </c>
      <c r="F178" s="45">
        <f t="shared" si="26"/>
        <v>190.03865115390514</v>
      </c>
    </row>
    <row r="179" spans="1:6" ht="12.75" customHeight="1" x14ac:dyDescent="0.2">
      <c r="A179" s="63">
        <v>3231</v>
      </c>
      <c r="B179" s="65" t="s">
        <v>360</v>
      </c>
      <c r="C179" s="247" t="s">
        <v>361</v>
      </c>
      <c r="D179" s="194">
        <v>6135.71</v>
      </c>
      <c r="E179" s="194">
        <v>5688.65</v>
      </c>
      <c r="F179" s="45">
        <f t="shared" si="26"/>
        <v>92.713801662725245</v>
      </c>
    </row>
    <row r="180" spans="1:6" ht="12.75" customHeight="1" x14ac:dyDescent="0.2">
      <c r="A180" s="63">
        <v>3232</v>
      </c>
      <c r="B180" s="65" t="s">
        <v>362</v>
      </c>
      <c r="C180" s="247" t="s">
        <v>363</v>
      </c>
      <c r="D180" s="194">
        <v>15870.6</v>
      </c>
      <c r="E180" s="194">
        <v>41770.019999999997</v>
      </c>
      <c r="F180" s="45">
        <f t="shared" si="26"/>
        <v>263.1911836981588</v>
      </c>
    </row>
    <row r="181" spans="1:6" ht="12.75" customHeight="1" x14ac:dyDescent="0.2">
      <c r="A181" s="63">
        <v>3233</v>
      </c>
      <c r="B181" s="65" t="s">
        <v>364</v>
      </c>
      <c r="C181" s="247" t="s">
        <v>365</v>
      </c>
      <c r="D181" s="194">
        <v>1004.68</v>
      </c>
      <c r="E181" s="194">
        <v>1072.2</v>
      </c>
      <c r="F181" s="45">
        <f t="shared" si="26"/>
        <v>106.72054783612694</v>
      </c>
    </row>
    <row r="182" spans="1:6" ht="12.75" customHeight="1" x14ac:dyDescent="0.2">
      <c r="A182" s="63">
        <v>3234</v>
      </c>
      <c r="B182" s="65" t="s">
        <v>366</v>
      </c>
      <c r="C182" s="247" t="s">
        <v>367</v>
      </c>
      <c r="D182" s="194">
        <v>4895.07</v>
      </c>
      <c r="E182" s="194">
        <v>3905.33</v>
      </c>
      <c r="F182" s="45">
        <f t="shared" si="26"/>
        <v>79.780881580855848</v>
      </c>
    </row>
    <row r="183" spans="1:6" ht="12.75" customHeight="1" x14ac:dyDescent="0.2">
      <c r="A183" s="63">
        <v>3235</v>
      </c>
      <c r="B183" s="64" t="s">
        <v>368</v>
      </c>
      <c r="C183" s="247" t="s">
        <v>369</v>
      </c>
      <c r="D183" s="194">
        <v>2471.16</v>
      </c>
      <c r="E183" s="194">
        <v>3970.34</v>
      </c>
      <c r="F183" s="45">
        <f t="shared" si="26"/>
        <v>160.66705514818952</v>
      </c>
    </row>
    <row r="184" spans="1:6" ht="12.75" customHeight="1" x14ac:dyDescent="0.2">
      <c r="A184" s="63">
        <v>3236</v>
      </c>
      <c r="B184" s="64" t="s">
        <v>370</v>
      </c>
      <c r="C184" s="247" t="s">
        <v>371</v>
      </c>
      <c r="D184" s="194">
        <v>2641.24</v>
      </c>
      <c r="E184" s="194">
        <v>464.54</v>
      </c>
      <c r="F184" s="45">
        <f t="shared" si="26"/>
        <v>17.587951113870758</v>
      </c>
    </row>
    <row r="185" spans="1:6" ht="12.75" customHeight="1" x14ac:dyDescent="0.2">
      <c r="A185" s="63">
        <v>3237</v>
      </c>
      <c r="B185" s="64" t="s">
        <v>372</v>
      </c>
      <c r="C185" s="247" t="s">
        <v>373</v>
      </c>
      <c r="D185" s="194">
        <v>26813.72</v>
      </c>
      <c r="E185" s="194">
        <v>75153.64</v>
      </c>
      <c r="F185" s="45">
        <f t="shared" si="26"/>
        <v>280.28054294592471</v>
      </c>
    </row>
    <row r="186" spans="1:6" ht="12.75" customHeight="1" x14ac:dyDescent="0.2">
      <c r="A186" s="63">
        <v>3238</v>
      </c>
      <c r="B186" s="64" t="s">
        <v>374</v>
      </c>
      <c r="C186" s="247" t="s">
        <v>375</v>
      </c>
      <c r="D186" s="194">
        <v>7886.03</v>
      </c>
      <c r="E186" s="194">
        <v>6952.81</v>
      </c>
      <c r="F186" s="45">
        <f t="shared" si="26"/>
        <v>88.166162188071823</v>
      </c>
    </row>
    <row r="187" spans="1:6" ht="12.75" customHeight="1" x14ac:dyDescent="0.2">
      <c r="A187" s="63">
        <v>3239</v>
      </c>
      <c r="B187" s="64" t="s">
        <v>376</v>
      </c>
      <c r="C187" s="247" t="s">
        <v>377</v>
      </c>
      <c r="D187" s="194">
        <v>69949.09</v>
      </c>
      <c r="E187" s="194">
        <v>122643.55</v>
      </c>
      <c r="F187" s="45">
        <f t="shared" si="26"/>
        <v>175.3325883153019</v>
      </c>
    </row>
    <row r="188" spans="1:6" ht="12.75" customHeight="1" x14ac:dyDescent="0.2">
      <c r="A188" s="63">
        <v>324</v>
      </c>
      <c r="B188" s="64" t="s">
        <v>378</v>
      </c>
      <c r="C188" s="247" t="s">
        <v>379</v>
      </c>
      <c r="D188" s="194">
        <v>1613.7</v>
      </c>
      <c r="E188" s="194">
        <v>897.04</v>
      </c>
      <c r="F188" s="45">
        <f t="shared" si="26"/>
        <v>55.589019024601839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21069.23</v>
      </c>
      <c r="E194" s="60">
        <f t="shared" si="36"/>
        <v>23753.149999999998</v>
      </c>
      <c r="F194" s="45">
        <f t="shared" si="26"/>
        <v>112.7385765877538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4980.7700000000004</v>
      </c>
      <c r="E196" s="194">
        <v>8765.5400000000009</v>
      </c>
      <c r="F196" s="45">
        <f t="shared" si="26"/>
        <v>175.98764849611607</v>
      </c>
    </row>
    <row r="197" spans="1:6" ht="12.75" customHeight="1" x14ac:dyDescent="0.2">
      <c r="A197" s="63">
        <v>3293</v>
      </c>
      <c r="B197" s="64" t="s">
        <v>396</v>
      </c>
      <c r="C197" s="247" t="s">
        <v>397</v>
      </c>
      <c r="D197" s="194">
        <v>9550.75</v>
      </c>
      <c r="E197" s="194">
        <v>9576.42</v>
      </c>
      <c r="F197" s="45">
        <f t="shared" si="26"/>
        <v>100.26877470355731</v>
      </c>
    </row>
    <row r="198" spans="1:6" ht="12.75" customHeight="1" x14ac:dyDescent="0.2">
      <c r="A198" s="63">
        <v>3294</v>
      </c>
      <c r="B198" s="64" t="s">
        <v>398</v>
      </c>
      <c r="C198" s="247" t="s">
        <v>399</v>
      </c>
      <c r="D198" s="194">
        <v>206</v>
      </c>
      <c r="E198" s="194">
        <v>220</v>
      </c>
      <c r="F198" s="45">
        <f t="shared" si="26"/>
        <v>106.79611650485437</v>
      </c>
    </row>
    <row r="199" spans="1:6" ht="12.75" customHeight="1" x14ac:dyDescent="0.2">
      <c r="A199" s="63">
        <v>3295</v>
      </c>
      <c r="B199" s="64" t="s">
        <v>400</v>
      </c>
      <c r="C199" s="247" t="s">
        <v>401</v>
      </c>
      <c r="D199" s="194">
        <v>2503.5</v>
      </c>
      <c r="E199" s="194">
        <v>980.25</v>
      </c>
      <c r="F199" s="45">
        <f t="shared" si="26"/>
        <v>39.155182744158182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3828.21</v>
      </c>
      <c r="E201" s="194">
        <v>4210.9399999999996</v>
      </c>
      <c r="F201" s="45">
        <f t="shared" si="26"/>
        <v>109.99762290992395</v>
      </c>
    </row>
    <row r="202" spans="1:6" ht="12.75" customHeight="1" x14ac:dyDescent="0.2">
      <c r="A202" s="63">
        <v>34</v>
      </c>
      <c r="B202" s="183" t="s">
        <v>406</v>
      </c>
      <c r="C202" s="247" t="s">
        <v>407</v>
      </c>
      <c r="D202" s="60">
        <f t="shared" ref="D202:E202" si="37">D203+D208+D216</f>
        <v>1856.58</v>
      </c>
      <c r="E202" s="60">
        <f t="shared" si="37"/>
        <v>1680.09</v>
      </c>
      <c r="F202" s="45">
        <f t="shared" si="26"/>
        <v>90.493811201240987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1856.58</v>
      </c>
      <c r="E216" s="60">
        <f t="shared" si="40"/>
        <v>1680.09</v>
      </c>
      <c r="F216" s="45">
        <f t="shared" si="26"/>
        <v>90.493811201240987</v>
      </c>
    </row>
    <row r="217" spans="1:6" ht="12.75" customHeight="1" x14ac:dyDescent="0.2">
      <c r="A217" s="63">
        <v>3431</v>
      </c>
      <c r="B217" s="182" t="s">
        <v>436</v>
      </c>
      <c r="C217" s="247" t="s">
        <v>437</v>
      </c>
      <c r="D217" s="194">
        <v>1856.31</v>
      </c>
      <c r="E217" s="194">
        <v>1646.54</v>
      </c>
      <c r="F217" s="45">
        <f t="shared" si="26"/>
        <v>88.699624523921116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0.27</v>
      </c>
      <c r="E219" s="194">
        <v>33.549999999999997</v>
      </c>
      <c r="F219" s="45" t="str">
        <f t="shared" si="26"/>
        <v>&gt;&gt;100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684836.28999999992</v>
      </c>
      <c r="E299" s="60">
        <f>E152-E297+E298</f>
        <v>935394.71</v>
      </c>
      <c r="F299" s="45">
        <f t="shared" si="68"/>
        <v>136.58661546688774</v>
      </c>
    </row>
    <row r="300" spans="1:6" ht="12.75" customHeight="1" x14ac:dyDescent="0.2">
      <c r="A300" s="63" t="s">
        <v>582</v>
      </c>
      <c r="B300" s="64" t="s">
        <v>593</v>
      </c>
      <c r="C300" s="247" t="s">
        <v>594</v>
      </c>
      <c r="D300" s="60">
        <f>IF(D6&gt;=D299,D6-D299,0)</f>
        <v>135209.68000000017</v>
      </c>
      <c r="E300" s="60">
        <f>IF(E6&gt;=E299,E6-E299,0)</f>
        <v>0</v>
      </c>
      <c r="F300" s="45">
        <f t="shared" si="68"/>
        <v>0</v>
      </c>
    </row>
    <row r="301" spans="1:6" ht="12.75" customHeight="1" x14ac:dyDescent="0.2">
      <c r="A301" s="63" t="s">
        <v>582</v>
      </c>
      <c r="B301" s="64" t="s">
        <v>595</v>
      </c>
      <c r="C301" s="247" t="s">
        <v>596</v>
      </c>
      <c r="D301" s="60">
        <f>IF(D299&gt;=D6,D299-D6,0)</f>
        <v>0</v>
      </c>
      <c r="E301" s="60">
        <f>IF(E299&gt;=E6,E299-E6,0)</f>
        <v>49612.029999999912</v>
      </c>
      <c r="F301" s="45" t="str">
        <f t="shared" si="68"/>
        <v>-</v>
      </c>
    </row>
    <row r="302" spans="1:6" ht="12.75" customHeight="1" x14ac:dyDescent="0.2">
      <c r="A302" s="63">
        <v>92211</v>
      </c>
      <c r="B302" s="64" t="s">
        <v>597</v>
      </c>
      <c r="C302" s="247" t="s">
        <v>598</v>
      </c>
      <c r="D302" s="194">
        <v>579243.82999999996</v>
      </c>
      <c r="E302" s="194">
        <v>714453.51</v>
      </c>
      <c r="F302" s="45">
        <f t="shared" si="68"/>
        <v>123.34244630624724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3273.98</v>
      </c>
      <c r="E304" s="194">
        <v>12</v>
      </c>
      <c r="F304" s="45">
        <f t="shared" si="68"/>
        <v>0.36652636851782844</v>
      </c>
    </row>
    <row r="305" spans="1:6" ht="12" x14ac:dyDescent="0.2">
      <c r="A305" s="63">
        <v>9661</v>
      </c>
      <c r="B305" s="220" t="s">
        <v>603</v>
      </c>
      <c r="C305" s="247" t="s">
        <v>604</v>
      </c>
      <c r="D305" s="194">
        <v>220</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47507.369999999995</v>
      </c>
      <c r="E360" s="60">
        <f t="shared" si="86"/>
        <v>74536.83</v>
      </c>
      <c r="F360" s="45">
        <f t="shared" si="72"/>
        <v>156.89529856104434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11966.560000000001</v>
      </c>
      <c r="E373" s="60">
        <f t="shared" si="90"/>
        <v>67079.37</v>
      </c>
      <c r="F373" s="45">
        <f t="shared" si="72"/>
        <v>560.55683504699755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11506.560000000001</v>
      </c>
      <c r="E379" s="60">
        <f t="shared" si="92"/>
        <v>65526.369999999995</v>
      </c>
      <c r="F379" s="45">
        <f t="shared" si="72"/>
        <v>569.46967642805487</v>
      </c>
    </row>
    <row r="380" spans="1:6" ht="12.75" customHeight="1" x14ac:dyDescent="0.2">
      <c r="A380" s="63">
        <v>4221</v>
      </c>
      <c r="B380" s="64" t="s">
        <v>648</v>
      </c>
      <c r="C380" s="247" t="s">
        <v>740</v>
      </c>
      <c r="D380" s="194">
        <v>5553.22</v>
      </c>
      <c r="E380" s="194">
        <v>10648.86</v>
      </c>
      <c r="F380" s="45">
        <f t="shared" si="72"/>
        <v>191.76009594433501</v>
      </c>
    </row>
    <row r="381" spans="1:6" ht="12.75" customHeight="1" x14ac:dyDescent="0.2">
      <c r="A381" s="63">
        <v>4222</v>
      </c>
      <c r="B381" s="64" t="s">
        <v>741</v>
      </c>
      <c r="C381" s="247" t="s">
        <v>742</v>
      </c>
      <c r="D381" s="194">
        <v>4510.13</v>
      </c>
      <c r="E381" s="194">
        <v>2318.65</v>
      </c>
      <c r="F381" s="45">
        <f t="shared" si="72"/>
        <v>51.409826324296638</v>
      </c>
    </row>
    <row r="382" spans="1:6" ht="12.75" customHeight="1" x14ac:dyDescent="0.2">
      <c r="A382" s="63">
        <v>4223</v>
      </c>
      <c r="B382" s="64" t="s">
        <v>652</v>
      </c>
      <c r="C382" s="247" t="s">
        <v>743</v>
      </c>
      <c r="D382" s="194">
        <v>1085.76</v>
      </c>
      <c r="E382" s="194">
        <v>5830.79</v>
      </c>
      <c r="F382" s="45">
        <f t="shared" si="72"/>
        <v>537.02383583849098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708.94</v>
      </c>
      <c r="F384" s="71" t="str">
        <f t="shared" si="72"/>
        <v>-</v>
      </c>
    </row>
    <row r="385" spans="1:6" ht="12.75" customHeight="1" x14ac:dyDescent="0.2">
      <c r="A385" s="63">
        <v>4226</v>
      </c>
      <c r="B385" s="64" t="s">
        <v>658</v>
      </c>
      <c r="C385" s="247" t="s">
        <v>746</v>
      </c>
      <c r="D385" s="194">
        <v>136.85</v>
      </c>
      <c r="E385" s="194">
        <v>0</v>
      </c>
      <c r="F385" s="45">
        <f t="shared" si="72"/>
        <v>0</v>
      </c>
    </row>
    <row r="386" spans="1:6" ht="12.75" customHeight="1" x14ac:dyDescent="0.2">
      <c r="A386" s="63">
        <v>4227</v>
      </c>
      <c r="B386" s="183" t="s">
        <v>660</v>
      </c>
      <c r="C386" s="247" t="s">
        <v>747</v>
      </c>
      <c r="D386" s="194">
        <v>220.6</v>
      </c>
      <c r="E386" s="194">
        <v>46019.13</v>
      </c>
      <c r="F386" s="45" t="str">
        <f t="shared" si="72"/>
        <v>&gt;&gt;100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460</v>
      </c>
      <c r="E393" s="60">
        <f t="shared" si="94"/>
        <v>1553</v>
      </c>
      <c r="F393" s="45">
        <f t="shared" si="72"/>
        <v>337.60869565217388</v>
      </c>
    </row>
    <row r="394" spans="1:6" ht="12.75" customHeight="1" x14ac:dyDescent="0.2">
      <c r="A394" s="63">
        <v>4241</v>
      </c>
      <c r="B394" s="64" t="s">
        <v>757</v>
      </c>
      <c r="C394" s="247" t="s">
        <v>758</v>
      </c>
      <c r="D394" s="194">
        <v>20</v>
      </c>
      <c r="E394" s="194">
        <v>0</v>
      </c>
      <c r="F394" s="45">
        <f t="shared" si="72"/>
        <v>0</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170</v>
      </c>
      <c r="E396" s="194">
        <v>253</v>
      </c>
      <c r="F396" s="45">
        <f t="shared" si="72"/>
        <v>148.8235294117647</v>
      </c>
    </row>
    <row r="397" spans="1:6" ht="12.75" customHeight="1" x14ac:dyDescent="0.2">
      <c r="A397" s="63">
        <v>4244</v>
      </c>
      <c r="B397" s="64" t="s">
        <v>682</v>
      </c>
      <c r="C397" s="247" t="s">
        <v>761</v>
      </c>
      <c r="D397" s="194">
        <v>270</v>
      </c>
      <c r="E397" s="194">
        <v>1300</v>
      </c>
      <c r="F397" s="45">
        <f t="shared" si="72"/>
        <v>481.48148148148147</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7457.46</v>
      </c>
      <c r="F406" s="45" t="str">
        <f t="shared" si="72"/>
        <v>-</v>
      </c>
    </row>
    <row r="407" spans="1:6" ht="12.75" customHeight="1" x14ac:dyDescent="0.2">
      <c r="A407" s="63">
        <v>431</v>
      </c>
      <c r="B407" s="64" t="s">
        <v>775</v>
      </c>
      <c r="C407" s="247" t="s">
        <v>776</v>
      </c>
      <c r="D407" s="60">
        <f t="shared" ref="D407:E407" si="98">SUM(D408:D409)</f>
        <v>0</v>
      </c>
      <c r="E407" s="60">
        <f t="shared" si="98"/>
        <v>7457.46</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7457.46</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35540.81</v>
      </c>
      <c r="E412" s="60">
        <f t="shared" si="100"/>
        <v>0</v>
      </c>
      <c r="F412" s="45">
        <f t="shared" si="72"/>
        <v>0</v>
      </c>
    </row>
    <row r="413" spans="1:6" ht="12.75" customHeight="1" x14ac:dyDescent="0.2">
      <c r="A413" s="63">
        <v>451</v>
      </c>
      <c r="B413" s="64" t="s">
        <v>785</v>
      </c>
      <c r="C413" s="247" t="s">
        <v>786</v>
      </c>
      <c r="D413" s="194">
        <v>34955.81</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585</v>
      </c>
      <c r="E416" s="194">
        <v>0</v>
      </c>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47507.369999999995</v>
      </c>
      <c r="E418" s="60">
        <f t="shared" si="102"/>
        <v>74536.83</v>
      </c>
      <c r="F418" s="45">
        <f t="shared" si="72"/>
        <v>156.89529856104434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405067.14</v>
      </c>
      <c r="E420" s="194">
        <v>452574.51</v>
      </c>
      <c r="F420" s="45">
        <f t="shared" si="72"/>
        <v>111.72827052818948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820045.97000000009</v>
      </c>
      <c r="E422" s="60">
        <f>E6+E308</f>
        <v>885782.68</v>
      </c>
      <c r="F422" s="45">
        <f t="shared" si="72"/>
        <v>108.01622255396244</v>
      </c>
    </row>
    <row r="423" spans="1:6" ht="12.75" customHeight="1" x14ac:dyDescent="0.2">
      <c r="A423" s="63" t="s">
        <v>582</v>
      </c>
      <c r="B423" s="64" t="s">
        <v>805</v>
      </c>
      <c r="C423" s="247" t="s">
        <v>806</v>
      </c>
      <c r="D423" s="60">
        <f t="shared" ref="D423:E423" si="103">D299+D360</f>
        <v>732343.65999999992</v>
      </c>
      <c r="E423" s="60">
        <f t="shared" si="103"/>
        <v>1009931.5399999999</v>
      </c>
      <c r="F423" s="45">
        <f t="shared" si="72"/>
        <v>137.90404630525509</v>
      </c>
    </row>
    <row r="424" spans="1:6" ht="12.75" customHeight="1" x14ac:dyDescent="0.2">
      <c r="A424" s="63" t="s">
        <v>582</v>
      </c>
      <c r="B424" s="64" t="s">
        <v>807</v>
      </c>
      <c r="C424" s="247" t="s">
        <v>808</v>
      </c>
      <c r="D424" s="60">
        <f t="shared" ref="D424:E424" si="104">IF(D422&gt;=D423,D422-D423,0)</f>
        <v>87702.310000000172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124148.85999999987</v>
      </c>
      <c r="F425" s="45" t="str">
        <f t="shared" si="72"/>
        <v>-</v>
      </c>
    </row>
    <row r="426" spans="1:6" ht="12.75" customHeight="1" x14ac:dyDescent="0.2">
      <c r="A426" s="251" t="s">
        <v>811</v>
      </c>
      <c r="B426" s="183" t="s">
        <v>812</v>
      </c>
      <c r="C426" s="252" t="s">
        <v>813</v>
      </c>
      <c r="D426" s="60">
        <f t="shared" ref="D426:E426" si="106">IF(D302-D303+D419-D420&gt;=0,D302-D303+D419-D420,0)</f>
        <v>174176.68999999994</v>
      </c>
      <c r="E426" s="60">
        <f t="shared" si="106"/>
        <v>261879</v>
      </c>
      <c r="F426" s="45">
        <f t="shared" si="72"/>
        <v>150.35249550327319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3273.98</v>
      </c>
      <c r="E428" s="81">
        <f t="shared" si="108"/>
        <v>12</v>
      </c>
      <c r="F428" s="61">
        <f t="shared" si="72"/>
        <v>0.36652636851782844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820045.97000000009</v>
      </c>
      <c r="E643" s="60">
        <f>E422+E430</f>
        <v>885782.68</v>
      </c>
      <c r="F643" s="45">
        <f t="shared" si="109"/>
        <v>108.01622255396244</v>
      </c>
    </row>
    <row r="644" spans="1:6" ht="12.75" customHeight="1" x14ac:dyDescent="0.2">
      <c r="A644" s="63" t="s">
        <v>582</v>
      </c>
      <c r="B644" s="64" t="s">
        <v>1238</v>
      </c>
      <c r="C644" s="247" t="s">
        <v>1239</v>
      </c>
      <c r="D644" s="60">
        <f>D423+D535</f>
        <v>732343.65999999992</v>
      </c>
      <c r="E644" s="60">
        <f>E423+E535</f>
        <v>1009931.5399999999</v>
      </c>
      <c r="F644" s="45">
        <f t="shared" si="109"/>
        <v>137.90404630525509</v>
      </c>
    </row>
    <row r="645" spans="1:6" ht="12.75" customHeight="1" x14ac:dyDescent="0.2">
      <c r="A645" s="63" t="s">
        <v>582</v>
      </c>
      <c r="B645" s="64" t="s">
        <v>1240</v>
      </c>
      <c r="C645" s="247" t="s">
        <v>1241</v>
      </c>
      <c r="D645" s="60">
        <f t="shared" ref="D645:E645" si="163">IF(D643&gt;=D644,D643-D644,0)</f>
        <v>87702.310000000172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124148.85999999987</v>
      </c>
      <c r="F646" s="45" t="str">
        <f t="shared" si="109"/>
        <v>-</v>
      </c>
    </row>
    <row r="647" spans="1:6" ht="24" x14ac:dyDescent="0.2">
      <c r="A647" s="251" t="s">
        <v>1244</v>
      </c>
      <c r="B647" s="64" t="s">
        <v>1245</v>
      </c>
      <c r="C647" s="252" t="s">
        <v>1244</v>
      </c>
      <c r="D647" s="60">
        <f>IF(D426-D427+D641-D642&gt;=0,D426-D427+D641-D642,0)</f>
        <v>174176.68999999994</v>
      </c>
      <c r="E647" s="60">
        <f>IF(E426-E427+E641-E642&gt;=0,E426-E427+E641-E642,0)</f>
        <v>261879</v>
      </c>
      <c r="F647" s="45">
        <f t="shared" si="109"/>
        <v>150.35249550327319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261879.00000000012</v>
      </c>
      <c r="E649" s="60">
        <f t="shared" si="165"/>
        <v>137730.14000000013</v>
      </c>
      <c r="F649" s="45">
        <f t="shared" si="109"/>
        <v>52.593044879505449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225436.32</v>
      </c>
      <c r="E653" s="194">
        <v>321921.58</v>
      </c>
      <c r="F653" s="45">
        <f t="shared" ref="F653:F740" si="167">IF(D653&lt;&gt;0,IF(E653/D653&gt;=100,"&gt;&gt;100",E653/D653*100),"-")</f>
        <v>142.79934129513825</v>
      </c>
    </row>
    <row r="654" spans="1:6" ht="12.75" customHeight="1" x14ac:dyDescent="0.2">
      <c r="A654" s="63" t="s">
        <v>1257</v>
      </c>
      <c r="B654" s="64" t="s">
        <v>1258</v>
      </c>
      <c r="C654" s="247" t="s">
        <v>1257</v>
      </c>
      <c r="D654" s="194">
        <v>1291604.3700000001</v>
      </c>
      <c r="E654" s="194">
        <v>894792.54</v>
      </c>
      <c r="F654" s="45">
        <f t="shared" si="167"/>
        <v>69.277602397706346</v>
      </c>
    </row>
    <row r="655" spans="1:6" ht="12.75" customHeight="1" x14ac:dyDescent="0.2">
      <c r="A655" s="63" t="s">
        <v>1259</v>
      </c>
      <c r="B655" s="64" t="s">
        <v>1260</v>
      </c>
      <c r="C655" s="247" t="s">
        <v>1259</v>
      </c>
      <c r="D655" s="194">
        <v>1195119.1100000001</v>
      </c>
      <c r="E655" s="194">
        <v>1024425.79</v>
      </c>
      <c r="F655" s="45">
        <f t="shared" si="167"/>
        <v>85.717463759741889</v>
      </c>
    </row>
    <row r="656" spans="1:6" ht="24" x14ac:dyDescent="0.2">
      <c r="A656" s="63">
        <v>11</v>
      </c>
      <c r="B656" s="64" t="s">
        <v>1261</v>
      </c>
      <c r="C656" s="247" t="s">
        <v>1262</v>
      </c>
      <c r="D656" s="60">
        <f t="shared" ref="D656:E656" si="168">+D653+D654-D655</f>
        <v>321921.58000000007</v>
      </c>
      <c r="E656" s="60">
        <f t="shared" si="168"/>
        <v>192288.33000000007</v>
      </c>
      <c r="F656" s="45">
        <f t="shared" si="167"/>
        <v>59.731419683017215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20</v>
      </c>
      <c r="E658" s="253">
        <v>22</v>
      </c>
      <c r="F658" s="45">
        <f t="shared" si="167"/>
        <v>110.00000000000001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20</v>
      </c>
      <c r="E660" s="253">
        <v>22</v>
      </c>
      <c r="F660" s="45">
        <f t="shared" si="167"/>
        <v>110.00000000000001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51694.73</v>
      </c>
      <c r="E669" s="194">
        <v>80000</v>
      </c>
      <c r="F669" s="45">
        <f t="shared" si="167"/>
        <v>154.7546529404448</v>
      </c>
    </row>
    <row r="670" spans="1:6" ht="12.75" customHeight="1" x14ac:dyDescent="0.2">
      <c r="A670" s="63">
        <v>63312</v>
      </c>
      <c r="B670" s="64" t="s">
        <v>1290</v>
      </c>
      <c r="C670" s="247" t="s">
        <v>1291</v>
      </c>
      <c r="D670" s="194">
        <v>400</v>
      </c>
      <c r="E670" s="194">
        <v>3000</v>
      </c>
      <c r="F670" s="45">
        <f t="shared" si="167"/>
        <v>750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122339.49</v>
      </c>
      <c r="E724" s="192">
        <v>157720.38</v>
      </c>
      <c r="F724" s="71">
        <f t="shared" si="167"/>
        <v>128.92025297800407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1120</v>
      </c>
      <c r="E733" s="192">
        <v>0</v>
      </c>
      <c r="F733" s="71">
        <f t="shared" si="167"/>
        <v>0</v>
      </c>
    </row>
    <row r="734" spans="1:6" ht="12.75" customHeight="1" x14ac:dyDescent="0.2">
      <c r="A734" s="70">
        <v>32121</v>
      </c>
      <c r="B734" s="65" t="s">
        <v>1398</v>
      </c>
      <c r="C734" s="278" t="s">
        <v>1399</v>
      </c>
      <c r="D734" s="192">
        <v>3644.51</v>
      </c>
      <c r="E734" s="192">
        <v>7483.06</v>
      </c>
      <c r="F734" s="71">
        <f t="shared" si="167"/>
        <v>205.32417252250644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2641.24</v>
      </c>
      <c r="E736" s="194">
        <v>464.54</v>
      </c>
      <c r="F736" s="45">
        <f t="shared" si="167"/>
        <v>17.587951113870758</v>
      </c>
    </row>
    <row r="737" spans="1:6" ht="12.75" customHeight="1" x14ac:dyDescent="0.2">
      <c r="A737" s="63" t="s">
        <v>1404</v>
      </c>
      <c r="B737" s="64" t="s">
        <v>1405</v>
      </c>
      <c r="C737" s="247" t="s">
        <v>1404</v>
      </c>
      <c r="D737" s="194">
        <v>11815.84</v>
      </c>
      <c r="E737" s="194">
        <v>18374.04</v>
      </c>
      <c r="F737" s="45">
        <f t="shared" si="167"/>
        <v>155.50345976248832</v>
      </c>
    </row>
    <row r="738" spans="1:6" ht="12.75" customHeight="1" x14ac:dyDescent="0.2">
      <c r="A738" s="63" t="s">
        <v>1406</v>
      </c>
      <c r="B738" s="64" t="s">
        <v>1407</v>
      </c>
      <c r="C738" s="247" t="s">
        <v>1406</v>
      </c>
      <c r="D738" s="194">
        <v>746.55</v>
      </c>
      <c r="E738" s="194">
        <v>373.26</v>
      </c>
      <c r="F738" s="45">
        <f t="shared" si="167"/>
        <v>49.99799075748443</v>
      </c>
    </row>
    <row r="739" spans="1:6" ht="12.75" customHeight="1" x14ac:dyDescent="0.2">
      <c r="A739" s="70" t="s">
        <v>1408</v>
      </c>
      <c r="B739" s="65" t="s">
        <v>1409</v>
      </c>
      <c r="C739" s="278" t="s">
        <v>1408</v>
      </c>
      <c r="D739" s="192">
        <v>1909.83</v>
      </c>
      <c r="E739" s="192">
        <v>5208.84</v>
      </c>
      <c r="F739" s="71">
        <f t="shared" si="167"/>
        <v>272.73841127220749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709.6</v>
      </c>
      <c r="E742" s="192">
        <v>816.04</v>
      </c>
      <c r="F742" s="71">
        <f t="shared" si="169"/>
        <v>114.99999999999999</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42.14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0" zoomScaleNormal="100" workbookViewId="0">
      <selection activeCell="K311" sqref="K31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11019035.980000002</v>
      </c>
      <c r="E6" s="180">
        <f t="shared" si="0"/>
        <v>10948847.16</v>
      </c>
      <c r="F6" s="181">
        <f t="shared" ref="F6:F298" si="1">IF(D6&gt;0,IF(E6/D6&gt;=100,"&gt;&gt;100",E6/D6*100),"-")</f>
        <v>99.363022136170557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10692011.260000002</v>
      </c>
      <c r="E7" s="79">
        <f t="shared" si="2"/>
        <v>10753487.57</v>
      </c>
      <c r="F7" s="71">
        <f t="shared" si="1"/>
        <v>100.57497423548354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10691529.230000002</v>
      </c>
      <c r="E12" s="79">
        <f t="shared" si="3"/>
        <v>10747816.25</v>
      </c>
      <c r="F12" s="71">
        <f t="shared" si="1"/>
        <v>100.52646369653144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10390715.960000001</v>
      </c>
      <c r="E13" s="79">
        <f t="shared" si="4"/>
        <v>10390715.960000001</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10390715.960000001</v>
      </c>
      <c r="E15" s="192">
        <v>10390715.960000001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27605.209999999963</v>
      </c>
      <c r="E19" s="79">
        <f t="shared" si="5"/>
        <v>80438.90000000014</v>
      </c>
      <c r="F19" s="71">
        <f t="shared" si="1"/>
        <v>291.3902846600343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93704.82</v>
      </c>
      <c r="E20" s="192">
        <v>104353.68</v>
      </c>
      <c r="F20" s="71">
        <f t="shared" si="1"/>
        <v>111.36426066449943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158976.60999999999</v>
      </c>
      <c r="E21" s="192">
        <v>161295.26</v>
      </c>
      <c r="F21" s="71">
        <f t="shared" si="1"/>
        <v>101.45848499348426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23720.74</v>
      </c>
      <c r="E22" s="192">
        <v>29551.53</v>
      </c>
      <c r="F22" s="71">
        <f t="shared" si="1"/>
        <v>124.58097850235698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70.459999999999994</v>
      </c>
      <c r="E23" s="192">
        <v>70.459999999999994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1386.05</v>
      </c>
      <c r="E24" s="192">
        <v>2094.9899999999998</v>
      </c>
      <c r="F24" s="71">
        <f t="shared" si="1"/>
        <v>151.14822697593883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136.85</v>
      </c>
      <c r="E25" s="192">
        <v>136.85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1193346.4099999999</v>
      </c>
      <c r="E26" s="192">
        <v>1239365.54</v>
      </c>
      <c r="F26" s="71">
        <f t="shared" si="1"/>
        <v>103.85630941815127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1443736.73</v>
      </c>
      <c r="E28" s="192">
        <v>1456429.41</v>
      </c>
      <c r="F28" s="71">
        <f t="shared" si="1"/>
        <v>100.8791547472786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33163.06</v>
      </c>
      <c r="E30" s="192">
        <v>33163.06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33163.06</v>
      </c>
      <c r="E34" s="192">
        <v>33163.06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269784.93</v>
      </c>
      <c r="E35" s="79">
        <f t="shared" si="7"/>
        <v>273606.09999999998</v>
      </c>
      <c r="F35" s="71">
        <f t="shared" si="1"/>
        <v>101.41637637061491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16039.94</v>
      </c>
      <c r="E36" s="192">
        <v>18308.11</v>
      </c>
      <c r="F36" s="71">
        <f t="shared" si="1"/>
        <v>114.14076361881654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41180.57</v>
      </c>
      <c r="E37" s="192">
        <v>41180.57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152757.88</v>
      </c>
      <c r="E38" s="192">
        <v>153510.88</v>
      </c>
      <c r="F38" s="71">
        <f t="shared" si="1"/>
        <v>100.49293692737815</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59806.54</v>
      </c>
      <c r="E39" s="192">
        <v>60606.54</v>
      </c>
      <c r="F39" s="71">
        <f t="shared" si="1"/>
        <v>101.33764635105125</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3423.1299999999992</v>
      </c>
      <c r="E45" s="79">
        <f t="shared" si="9"/>
        <v>3055.2899999999991</v>
      </c>
      <c r="F45" s="71">
        <f t="shared" si="1"/>
        <v>89.254278978595607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9386.2199999999993</v>
      </c>
      <c r="E47" s="192">
        <v>9386.2199999999993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2818.37</v>
      </c>
      <c r="E48" s="192">
        <v>2818.37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583.98</v>
      </c>
      <c r="E49" s="192">
        <v>583.98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9365.44</v>
      </c>
      <c r="E50" s="192">
        <v>9733.2800000000007</v>
      </c>
      <c r="F50" s="71">
        <f t="shared" si="1"/>
        <v>103.92763180373801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482.03</v>
      </c>
      <c r="E51" s="192">
        <v>5671.32</v>
      </c>
      <c r="F51" s="71">
        <f t="shared" si="1"/>
        <v>1176.5491774370889</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40150.94</v>
      </c>
      <c r="E54" s="192">
        <v>42566.44</v>
      </c>
      <c r="F54" s="71">
        <f t="shared" si="1"/>
        <v>106.01604844120712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40150.94</v>
      </c>
      <c r="E55" s="192">
        <v>42566.44</v>
      </c>
      <c r="F55" s="71">
        <f t="shared" si="1"/>
        <v>106.01604844120712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327024.72000000003</v>
      </c>
      <c r="E69" s="79">
        <f>E70+E82+E88+E119+E135+E147+E165+E171</f>
        <v>195359.59</v>
      </c>
      <c r="F69" s="71">
        <f t="shared" si="1"/>
        <v>59.738477874088538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321921.58</v>
      </c>
      <c r="E70" s="79">
        <f t="shared" si="12"/>
        <v>192288.33</v>
      </c>
      <c r="F70" s="71">
        <f t="shared" si="1"/>
        <v>59.731419683017208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320921.58</v>
      </c>
      <c r="E71" s="79">
        <f t="shared" si="13"/>
        <v>191288.33</v>
      </c>
      <c r="F71" s="71">
        <f t="shared" si="1"/>
        <v>59.605941738165434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320921.58</v>
      </c>
      <c r="E73" s="192">
        <v>191288.33</v>
      </c>
      <c r="F73" s="71">
        <f t="shared" si="1"/>
        <v>59.605941738165434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1000</v>
      </c>
      <c r="E80" s="192">
        <v>1000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1829.14</v>
      </c>
      <c r="E82" s="79">
        <f>SUM(E83:E85)-E86+E87</f>
        <v>3059.26</v>
      </c>
      <c r="F82" s="71">
        <f t="shared" si="1"/>
        <v>167.25127655619582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1829.14</v>
      </c>
      <c r="E87" s="192">
        <v>3059.26</v>
      </c>
      <c r="F87" s="71">
        <f t="shared" si="1"/>
        <v>167.25127655619582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3274</v>
      </c>
      <c r="E147" s="79">
        <f t="shared" si="24"/>
        <v>12</v>
      </c>
      <c r="F147" s="71">
        <f t="shared" si="1"/>
        <v>0.36652412950519242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3054</v>
      </c>
      <c r="E160" s="192">
        <v>12</v>
      </c>
      <c r="F160" s="71">
        <f t="shared" si="1"/>
        <v>0.39292730844793711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220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11019035.98</v>
      </c>
      <c r="E176" s="79">
        <f>E177+E251</f>
        <v>10948847.160000002</v>
      </c>
      <c r="F176" s="71">
        <f t="shared" si="1"/>
        <v>99.363022136170585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61871.750000000007</v>
      </c>
      <c r="E177" s="79">
        <f>E178+E197+E203+E219+E247+E248</f>
        <v>57617.46</v>
      </c>
      <c r="F177" s="71">
        <f t="shared" si="1"/>
        <v>93.124018635322244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61871.750000000007</v>
      </c>
      <c r="E178" s="79">
        <f>SUM(E179:E181)+E185+E186+SUM(E194:E196)</f>
        <v>57617.46</v>
      </c>
      <c r="F178" s="71">
        <f t="shared" si="1"/>
        <v>93.124018635322244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31556.560000000001</v>
      </c>
      <c r="E179" s="192">
        <v>39125.43</v>
      </c>
      <c r="F179" s="71">
        <f t="shared" si="1"/>
        <v>123.98509216467193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17312.18</v>
      </c>
      <c r="E180" s="192">
        <v>18085.63</v>
      </c>
      <c r="F180" s="71">
        <f t="shared" si="1"/>
        <v>104.46766380663787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13003.01</v>
      </c>
      <c r="E196" s="192">
        <v>406.4</v>
      </c>
      <c r="F196" s="71">
        <f t="shared" si="1"/>
        <v>3.1254301888562721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10957164.23</v>
      </c>
      <c r="E251" s="79">
        <f>+E252+E255-E264+E274+E291</f>
        <v>10891229.700000001</v>
      </c>
      <c r="F251" s="71">
        <f t="shared" si="1"/>
        <v>99.398251877803617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10692011.25</v>
      </c>
      <c r="E252" s="79">
        <f>E253-E254</f>
        <v>10753487.560000001</v>
      </c>
      <c r="F252" s="71">
        <f t="shared" si="1"/>
        <v>100.5749742360213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10692011.25</v>
      </c>
      <c r="E253" s="192">
        <v>10753487.560000001</v>
      </c>
      <c r="F253" s="71">
        <f t="shared" si="1"/>
        <v>100.5749742360213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261879</v>
      </c>
      <c r="E255" s="79">
        <f>E256-E260</f>
        <v>137730.14000000001</v>
      </c>
      <c r="F255" s="71">
        <f t="shared" si="1"/>
        <v>52.593044879505428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666946.14</v>
      </c>
      <c r="E256" s="79">
        <f>SUM(E257:E259)</f>
        <v>834998.06</v>
      </c>
      <c r="F256" s="71">
        <f t="shared" si="1"/>
        <v>125.19722507127788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666946.14</v>
      </c>
      <c r="E257" s="192">
        <v>834998.06</v>
      </c>
      <c r="F257" s="71">
        <f t="shared" si="1"/>
        <v>125.19722507127788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405067.14</v>
      </c>
      <c r="E260" s="79">
        <f>SUM(E261:E263)</f>
        <v>697267.92</v>
      </c>
      <c r="F260" s="71">
        <f t="shared" si="1"/>
        <v>172.13638213161403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405067.14</v>
      </c>
      <c r="E262" s="192">
        <v>697267.92</v>
      </c>
      <c r="F262" s="71">
        <f t="shared" si="1"/>
        <v>172.13638213161403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3273.98</v>
      </c>
      <c r="E274" s="79">
        <f>SUM(E275:E277)+SUM(E286:E290)</f>
        <v>12</v>
      </c>
      <c r="F274" s="71">
        <f t="shared" si="1"/>
        <v>0.36652636851782844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12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3273.98</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3091</v>
      </c>
      <c r="E302" s="192">
        <v>12</v>
      </c>
      <c r="F302" s="71">
        <f t="shared" si="43"/>
        <v>0.38822387576835976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183</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1829.14</v>
      </c>
      <c r="E308" s="192">
        <v>2385.5</v>
      </c>
      <c r="F308" s="71">
        <f t="shared" si="43"/>
        <v>130.41647987578861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673.76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1025</v>
      </c>
      <c r="E336" s="192">
        <v>406.4</v>
      </c>
      <c r="F336" s="71">
        <f t="shared" si="43"/>
        <v>39.648780487804878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60846.75</v>
      </c>
      <c r="E337" s="192">
        <v>57211.06</v>
      </c>
      <c r="F337" s="71">
        <f t="shared" si="43"/>
        <v>94.024841096689627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732343.66</v>
      </c>
      <c r="E107" s="60">
        <f t="shared" si="21"/>
        <v>1009931.54</v>
      </c>
      <c r="F107" s="45">
        <f t="shared" si="1"/>
        <v>137.90404630525509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732343.66</v>
      </c>
      <c r="E109" s="194">
        <v>1009931.54</v>
      </c>
      <c r="F109" s="45">
        <f t="shared" si="1"/>
        <v>137.90404630525509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732343.66</v>
      </c>
      <c r="E141" s="81">
        <f t="shared" si="28"/>
        <v>1009931.54</v>
      </c>
      <c r="F141" s="61">
        <f t="shared" si="1"/>
        <v>137.90404630525509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4"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61871.75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1017489.54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942952.71000000008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498021.67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443491.1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1033.54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406.4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74536.83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1021743.83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947207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490452.8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442717.65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1033.54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13003.01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74536.83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57617.460000000079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406.4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406.4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406.4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406.4</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57211.06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57211.06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37445</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2026-01-23T09:45:35Z</cp:lastPrinted>
  <dcterms:created xsi:type="dcterms:W3CDTF">2022-04-01T05:14:30Z</dcterms:created>
  <dcterms:modified xsi:type="dcterms:W3CDTF">2026-01-31T12:25:48Z</dcterms:modified>
</cp:coreProperties>
</file>